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หัวดง\งานการเงิน ค่าเสื่อม\การเงินหัวดง\การเงิน68\รวมรายงานการเงิน\"/>
    </mc:Choice>
  </mc:AlternateContent>
  <xr:revisionPtr revIDLastSave="0" documentId="13_ncr:1_{F26D24B4-8A52-40BE-AED5-B60E2BF5C7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1" l="1"/>
  <c r="AE18" i="1"/>
  <c r="AF17" i="1"/>
  <c r="C29" i="1" l="1"/>
  <c r="AQ29" i="1" l="1"/>
  <c r="AX36" i="1" l="1"/>
  <c r="AX17" i="1"/>
  <c r="AX16" i="1"/>
  <c r="AX15" i="1"/>
  <c r="AX14" i="1"/>
  <c r="AX13" i="1"/>
  <c r="AX12" i="1"/>
  <c r="AX11" i="1"/>
  <c r="AX10" i="1"/>
  <c r="AX9" i="1"/>
  <c r="AX8" i="1"/>
  <c r="AX7" i="1"/>
  <c r="AX6" i="1"/>
  <c r="X17" i="1"/>
  <c r="P31" i="1"/>
  <c r="T31" i="1" s="1"/>
  <c r="X31" i="1" s="1"/>
  <c r="AB31" i="1" s="1"/>
  <c r="AF31" i="1" s="1"/>
  <c r="AJ31" i="1" s="1"/>
  <c r="AN31" i="1" s="1"/>
  <c r="AR31" i="1" s="1"/>
  <c r="AV31" i="1" s="1"/>
  <c r="H31" i="1"/>
  <c r="H17" i="1"/>
  <c r="H16" i="1" l="1"/>
  <c r="L16" i="1" s="1"/>
  <c r="P16" i="1" s="1"/>
  <c r="T16" i="1" s="1"/>
  <c r="X16" i="1" s="1"/>
  <c r="AB16" i="1" s="1"/>
  <c r="AF16" i="1" s="1"/>
  <c r="AJ16" i="1" s="1"/>
  <c r="AN16" i="1" s="1"/>
  <c r="AR16" i="1" s="1"/>
  <c r="AV16" i="1" s="1"/>
  <c r="AE29" i="1" l="1"/>
  <c r="X24" i="1"/>
  <c r="AB24" i="1" s="1"/>
  <c r="H7" i="1" l="1"/>
  <c r="H8" i="1"/>
  <c r="H9" i="1"/>
  <c r="H10" i="1"/>
  <c r="H11" i="1"/>
  <c r="H12" i="1"/>
  <c r="H13" i="1"/>
  <c r="H14" i="1"/>
  <c r="H15" i="1"/>
  <c r="H6" i="1"/>
  <c r="AU29" i="1"/>
  <c r="AU18" i="1"/>
  <c r="AQ18" i="1"/>
  <c r="AM18" i="1"/>
  <c r="AM29" i="1"/>
  <c r="H18" i="1" l="1"/>
  <c r="AM30" i="1"/>
  <c r="AU30" i="1"/>
  <c r="AQ30" i="1"/>
  <c r="AI29" i="1"/>
  <c r="AI18" i="1"/>
  <c r="AF24" i="1"/>
  <c r="AJ24" i="1" s="1"/>
  <c r="AN24" i="1" s="1"/>
  <c r="AR24" i="1" s="1"/>
  <c r="AV24" i="1" s="1"/>
  <c r="AA29" i="1"/>
  <c r="AA18" i="1"/>
  <c r="AE30" i="1" l="1"/>
  <c r="AI30" i="1"/>
  <c r="AA30" i="1"/>
  <c r="W18" i="1"/>
  <c r="S29" i="1"/>
  <c r="S18" i="1"/>
  <c r="O29" i="1"/>
  <c r="O18" i="1"/>
  <c r="L15" i="1"/>
  <c r="P15" i="1" s="1"/>
  <c r="L23" i="1"/>
  <c r="P23" i="1" s="1"/>
  <c r="T23" i="1" s="1"/>
  <c r="X23" i="1" s="1"/>
  <c r="AB23" i="1" s="1"/>
  <c r="AF23" i="1" s="1"/>
  <c r="AJ23" i="1" s="1"/>
  <c r="AN23" i="1" s="1"/>
  <c r="AR23" i="1" s="1"/>
  <c r="AV23" i="1" s="1"/>
  <c r="K29" i="1"/>
  <c r="K18" i="1"/>
  <c r="H21" i="1"/>
  <c r="L21" i="1" s="1"/>
  <c r="P21" i="1" s="1"/>
  <c r="T21" i="1" s="1"/>
  <c r="X21" i="1" s="1"/>
  <c r="AB21" i="1" s="1"/>
  <c r="AF21" i="1" s="1"/>
  <c r="AJ21" i="1" s="1"/>
  <c r="AN21" i="1" s="1"/>
  <c r="AR21" i="1" s="1"/>
  <c r="AV21" i="1" s="1"/>
  <c r="H22" i="1"/>
  <c r="L22" i="1" s="1"/>
  <c r="P22" i="1" s="1"/>
  <c r="T22" i="1" s="1"/>
  <c r="X22" i="1" s="1"/>
  <c r="AB22" i="1" s="1"/>
  <c r="AF22" i="1" s="1"/>
  <c r="AJ22" i="1" s="1"/>
  <c r="AN22" i="1" s="1"/>
  <c r="AR22" i="1" s="1"/>
  <c r="AV22" i="1" s="1"/>
  <c r="H25" i="1"/>
  <c r="L25" i="1" s="1"/>
  <c r="H27" i="1"/>
  <c r="L27" i="1" s="1"/>
  <c r="P27" i="1" s="1"/>
  <c r="T27" i="1" s="1"/>
  <c r="X27" i="1" s="1"/>
  <c r="AB27" i="1" s="1"/>
  <c r="AF27" i="1" s="1"/>
  <c r="AJ27" i="1" s="1"/>
  <c r="AN27" i="1" s="1"/>
  <c r="AR27" i="1" s="1"/>
  <c r="AV27" i="1" s="1"/>
  <c r="H28" i="1"/>
  <c r="L28" i="1" s="1"/>
  <c r="P28" i="1" s="1"/>
  <c r="T28" i="1" s="1"/>
  <c r="X28" i="1" s="1"/>
  <c r="AB28" i="1" s="1"/>
  <c r="AF28" i="1" s="1"/>
  <c r="AJ28" i="1" s="1"/>
  <c r="AN28" i="1" s="1"/>
  <c r="AR28" i="1" s="1"/>
  <c r="AV28" i="1" s="1"/>
  <c r="H20" i="1"/>
  <c r="L20" i="1" s="1"/>
  <c r="P20" i="1" s="1"/>
  <c r="T20" i="1" s="1"/>
  <c r="X20" i="1" s="1"/>
  <c r="AB20" i="1" s="1"/>
  <c r="AF20" i="1" s="1"/>
  <c r="AJ20" i="1" s="1"/>
  <c r="AN20" i="1" s="1"/>
  <c r="G29" i="1"/>
  <c r="L7" i="1"/>
  <c r="P7" i="1" s="1"/>
  <c r="T7" i="1" s="1"/>
  <c r="X7" i="1" s="1"/>
  <c r="AB7" i="1" s="1"/>
  <c r="AF7" i="1" s="1"/>
  <c r="AJ7" i="1" s="1"/>
  <c r="AN7" i="1" s="1"/>
  <c r="AR7" i="1" s="1"/>
  <c r="AV7" i="1" s="1"/>
  <c r="L8" i="1"/>
  <c r="P8" i="1" s="1"/>
  <c r="T8" i="1" s="1"/>
  <c r="L9" i="1"/>
  <c r="P9" i="1" s="1"/>
  <c r="T9" i="1" s="1"/>
  <c r="X9" i="1" s="1"/>
  <c r="AB9" i="1" s="1"/>
  <c r="AF9" i="1" s="1"/>
  <c r="AJ9" i="1" s="1"/>
  <c r="AN9" i="1" s="1"/>
  <c r="AR9" i="1" s="1"/>
  <c r="AV9" i="1" s="1"/>
  <c r="L10" i="1"/>
  <c r="P10" i="1" s="1"/>
  <c r="T10" i="1" s="1"/>
  <c r="X10" i="1" s="1"/>
  <c r="AB10" i="1" s="1"/>
  <c r="AF10" i="1" s="1"/>
  <c r="AJ10" i="1" s="1"/>
  <c r="AN10" i="1" s="1"/>
  <c r="AR10" i="1" s="1"/>
  <c r="AV10" i="1" s="1"/>
  <c r="L11" i="1"/>
  <c r="P11" i="1" s="1"/>
  <c r="T11" i="1" s="1"/>
  <c r="X11" i="1" s="1"/>
  <c r="AB11" i="1" s="1"/>
  <c r="AF11" i="1" s="1"/>
  <c r="AJ11" i="1" s="1"/>
  <c r="AN11" i="1" s="1"/>
  <c r="AR11" i="1" s="1"/>
  <c r="AV11" i="1" s="1"/>
  <c r="L12" i="1"/>
  <c r="P12" i="1" s="1"/>
  <c r="T12" i="1" s="1"/>
  <c r="X12" i="1" s="1"/>
  <c r="AB12" i="1" s="1"/>
  <c r="AF12" i="1" s="1"/>
  <c r="AJ12" i="1" s="1"/>
  <c r="AN12" i="1" s="1"/>
  <c r="AR12" i="1" s="1"/>
  <c r="AV12" i="1" s="1"/>
  <c r="L13" i="1"/>
  <c r="P13" i="1" s="1"/>
  <c r="T13" i="1" s="1"/>
  <c r="X13" i="1" s="1"/>
  <c r="AB13" i="1" s="1"/>
  <c r="AF13" i="1" s="1"/>
  <c r="AJ13" i="1" s="1"/>
  <c r="AN13" i="1" s="1"/>
  <c r="AR13" i="1" s="1"/>
  <c r="AV13" i="1" s="1"/>
  <c r="L14" i="1"/>
  <c r="P14" i="1" s="1"/>
  <c r="T14" i="1" s="1"/>
  <c r="X14" i="1" s="1"/>
  <c r="AB14" i="1" s="1"/>
  <c r="AF14" i="1" s="1"/>
  <c r="AJ14" i="1" s="1"/>
  <c r="AN14" i="1" s="1"/>
  <c r="AR14" i="1" s="1"/>
  <c r="AV14" i="1" s="1"/>
  <c r="L6" i="1"/>
  <c r="P6" i="1" s="1"/>
  <c r="T6" i="1" s="1"/>
  <c r="X6" i="1" s="1"/>
  <c r="AB6" i="1" s="1"/>
  <c r="AF6" i="1" s="1"/>
  <c r="AJ6" i="1" s="1"/>
  <c r="AN6" i="1" s="1"/>
  <c r="AR6" i="1" s="1"/>
  <c r="AV6" i="1" s="1"/>
  <c r="G18" i="1"/>
  <c r="P25" i="1" l="1"/>
  <c r="P29" i="1" s="1"/>
  <c r="X8" i="1"/>
  <c r="AB8" i="1" s="1"/>
  <c r="AF8" i="1" s="1"/>
  <c r="AJ8" i="1" s="1"/>
  <c r="AN8" i="1" s="1"/>
  <c r="T15" i="1"/>
  <c r="X15" i="1" s="1"/>
  <c r="AB15" i="1" s="1"/>
  <c r="AF15" i="1" s="1"/>
  <c r="AJ15" i="1" s="1"/>
  <c r="AN15" i="1" s="1"/>
  <c r="AR15" i="1" s="1"/>
  <c r="AV15" i="1" s="1"/>
  <c r="AR20" i="1"/>
  <c r="W30" i="1"/>
  <c r="S30" i="1"/>
  <c r="O30" i="1"/>
  <c r="L29" i="1"/>
  <c r="K30" i="1"/>
  <c r="G30" i="1"/>
  <c r="H29" i="1"/>
  <c r="D29" i="1"/>
  <c r="AR8" i="1" l="1"/>
  <c r="AV8" i="1" s="1"/>
  <c r="T25" i="1"/>
  <c r="AV20" i="1"/>
  <c r="D18" i="1"/>
  <c r="C18" i="1"/>
  <c r="X25" i="1" l="1"/>
  <c r="T29" i="1"/>
  <c r="H30" i="1"/>
  <c r="H32" i="1" s="1"/>
  <c r="D30" i="1"/>
  <c r="D32" i="1" s="1"/>
  <c r="C30" i="1"/>
  <c r="AB25" i="1" l="1"/>
  <c r="X29" i="1"/>
  <c r="L18" i="1"/>
  <c r="P18" i="1" s="1"/>
  <c r="C32" i="1"/>
  <c r="G31" i="1" s="1"/>
  <c r="G32" i="1" s="1"/>
  <c r="K31" i="1" s="1"/>
  <c r="K32" i="1" s="1"/>
  <c r="O31" i="1" s="1"/>
  <c r="O32" i="1" s="1"/>
  <c r="S31" i="1" s="1"/>
  <c r="S32" i="1" s="1"/>
  <c r="AF25" i="1" l="1"/>
  <c r="AB29" i="1"/>
  <c r="L30" i="1"/>
  <c r="L32" i="1" s="1"/>
  <c r="T18" i="1"/>
  <c r="AJ25" i="1" l="1"/>
  <c r="AF29" i="1"/>
  <c r="X18" i="1"/>
  <c r="AB18" i="1" s="1"/>
  <c r="T30" i="1"/>
  <c r="T32" i="1" s="1"/>
  <c r="AF18" i="1" l="1"/>
  <c r="AJ18" i="1" s="1"/>
  <c r="AN25" i="1"/>
  <c r="AN29" i="1" s="1"/>
  <c r="AJ29" i="1"/>
  <c r="AB30" i="1"/>
  <c r="AB32" i="1" s="1"/>
  <c r="X30" i="1"/>
  <c r="X32" i="1" s="1"/>
  <c r="AR25" i="1" l="1"/>
  <c r="AF30" i="1"/>
  <c r="AF32" i="1" s="1"/>
  <c r="AV25" i="1" l="1"/>
  <c r="AV29" i="1" s="1"/>
  <c r="AR29" i="1"/>
  <c r="AN18" i="1"/>
  <c r="AN30" i="1" s="1"/>
  <c r="AN32" i="1" s="1"/>
  <c r="AJ30" i="1"/>
  <c r="AJ32" i="1" s="1"/>
  <c r="AR18" i="1" l="1"/>
  <c r="AV18" i="1" s="1"/>
  <c r="AV30" i="1" l="1"/>
  <c r="AV32" i="1" s="1"/>
  <c r="AR30" i="1"/>
  <c r="AR32" i="1" s="1"/>
  <c r="W31" i="1"/>
  <c r="W32" i="1" s="1"/>
  <c r="AA31" i="1" s="1"/>
  <c r="AA32" i="1" s="1"/>
  <c r="AE31" i="1" s="1"/>
  <c r="P30" i="1"/>
  <c r="P32" i="1" s="1"/>
  <c r="AE32" i="1" l="1"/>
  <c r="AI31" i="1" s="1"/>
  <c r="AI32" i="1" l="1"/>
  <c r="AM31" i="1" s="1"/>
  <c r="AM32" i="1" l="1"/>
  <c r="AQ31" i="1" s="1"/>
  <c r="AQ32" i="1" s="1"/>
  <c r="AU31" i="1" s="1"/>
  <c r="AU32" i="1" s="1"/>
</calcChain>
</file>

<file path=xl/sharedStrings.xml><?xml version="1.0" encoding="utf-8"?>
<sst xmlns="http://schemas.openxmlformats.org/spreadsheetml/2006/main" count="485" uniqueCount="69">
  <si>
    <t>รายการ</t>
  </si>
  <si>
    <t>ค่ายา</t>
  </si>
  <si>
    <t>เงินบริจาค</t>
  </si>
  <si>
    <t>ดอกเบี้ยธนาคาร</t>
  </si>
  <si>
    <t>ค่าบริการทางการแพทย์</t>
  </si>
  <si>
    <t>เงินโอนจาก รพ.มหาชนะชัย</t>
  </si>
  <si>
    <t>เงินโอนจาก รพ.มหาชนะชัย  งบค่าเสื่อม</t>
  </si>
  <si>
    <t>เงินโอนจาก รพ.มหาชนะชัย ค่า meintenance</t>
  </si>
  <si>
    <t>เงินโอนจาก อปท</t>
  </si>
  <si>
    <t>รวมรายรับ</t>
  </si>
  <si>
    <t>รายการจ่าย</t>
  </si>
  <si>
    <t>ค่าจ้างลูกจ้างพนักงานกระทรวง</t>
  </si>
  <si>
    <t>ค่าตอบแทน (300)</t>
  </si>
  <si>
    <t>ค่าใช้สอย (300)</t>
  </si>
  <si>
    <t>ค่าวัสดุ (300)</t>
  </si>
  <si>
    <t>ค่าครุภัณฑ์  (600)</t>
  </si>
  <si>
    <t>ค่าสาธารณูปโภค (410)</t>
  </si>
  <si>
    <t>ค่าที่ดินและสิ่งก่อสร้าง(700)</t>
  </si>
  <si>
    <t>เงินสมทบ ปกส.ส่วนนายจ้าง</t>
  </si>
  <si>
    <t>ค่าลูกจ้างชั่วคราว</t>
  </si>
  <si>
    <t>รวมรายจ่าย</t>
  </si>
  <si>
    <t>รายการรับ</t>
  </si>
  <si>
    <t>รายรับสูงกว่า(ต่ำกว่า)รายจ่าย</t>
  </si>
  <si>
    <t>บวกเงินบำรุงคงเหลือยกมาจากเดือนก่อน(ปีก่อน)</t>
  </si>
  <si>
    <t>เงินบำรุงคงเหลือยกไป</t>
  </si>
  <si>
    <t>เรียน  ผู้อำนวยการสำนักงานตรวจเงินแผ่นภาคที่ 5 อุบลราชธานี</t>
  </si>
  <si>
    <t>พร้อมนี้ได้ส่งใบสำคัญคู่จ่ายมาด้วย      ฉบับ เป็นเงิน                    บาท  ตามรายละเอียดที่แนบมาพร้อมนี้</t>
  </si>
  <si>
    <t>เดือนนี้</t>
  </si>
  <si>
    <t>บาท</t>
  </si>
  <si>
    <t>แต่ต้นปี</t>
  </si>
  <si>
    <t>-</t>
  </si>
  <si>
    <t>เงินโอนจาก รพ.มหาชนะชัย ค่า maintenance</t>
  </si>
  <si>
    <t>เงินโอนจาก รพ.มหาชนะชัย(PPQOF)</t>
  </si>
  <si>
    <t>(ลงชื่อ)........................................................เจ้าหน้าที่การเงิน</t>
  </si>
  <si>
    <t>(ลงชื่อ).............................................หัวหน้าสถานบริการ</t>
  </si>
  <si>
    <t>พร้อมนี้ได้ส่งใบสำคัญคู่จ่ายมาด้วย      ฉบับ เป็นเงิน             บาท  ตามรายละเอียดที่แนบมาพร้อมนี้</t>
  </si>
  <si>
    <t>เงินโอนจาก รพ.ยโสธร ( กองทุนประกันสังคม )</t>
  </si>
  <si>
    <t>เคลมสิทธิ อปท</t>
  </si>
  <si>
    <t>เงินโอนจาก รพ.มหาชนะชัย(โครงการ พอสว )</t>
  </si>
  <si>
    <t>อื่นๆ</t>
  </si>
  <si>
    <t>ค่าบริการทางการแพทย์(รับคืนจ่ายเงิน ฉ11 เดือน พ.ค-ก.ค65)</t>
  </si>
  <si>
    <t xml:space="preserve"> </t>
  </si>
  <si>
    <t>เงินเคลม อปท.</t>
  </si>
  <si>
    <t>เงินโอนจาก รพ.มหาชนะชัย ฉ.11</t>
  </si>
  <si>
    <t>ค่าใช้จ่ายลักษณะอื่น(จ่ายขาดให้ สสอ.)</t>
  </si>
  <si>
    <t>ค่าบริการทางการแพทย์เหมาจ่ายรายหัวOPPP</t>
  </si>
  <si>
    <t>เงินบริจาค +รับค่าตรวจHPV จาก รพ.ยโสธร</t>
  </si>
  <si>
    <t>รายงานรับ-จ่ายเงินบำรุง  ประจำเดือน   ตุลาคม  พ.ศ. 2567</t>
  </si>
  <si>
    <t>รายงานรับ-จ่ายเงินบำรุง  ประจำเดือน   พฤศจิกายน พ.ศ. 2567</t>
  </si>
  <si>
    <t>รายงานรับ-จ่ายเงินบำรุง  ประจำเดือน   ธันวาคม  พ.ศ. 2567</t>
  </si>
  <si>
    <t>รายงานรับ-จ่ายเงินบำรุง  ประจำเดือน   มกราคม  พ.ศ. 2568</t>
  </si>
  <si>
    <t>รายงานรับ-จ่ายเงินบำรุง  ประจำเดือน   กุมภาพันธ์  พ.ศ. 2568</t>
  </si>
  <si>
    <t>รายงานรับ-จ่ายเงินบำรุง  ประจำเดือน   มีนาคม  พ.ศ. 2568</t>
  </si>
  <si>
    <t>หน่วยบริการ   โรงพยาบาลส่งเสริมสุขภาพตำบลบ้านหัวดง  ตำบลพระเสาร์</t>
  </si>
  <si>
    <t>ยส0533.1.10/454</t>
  </si>
  <si>
    <t>ยส0533.1.10/</t>
  </si>
  <si>
    <t>ยส0533.1.10/01</t>
  </si>
  <si>
    <t>รายงานรับ-จ่ายเงินบำรุง  ประจำเดือน   เมษายน  พ.ศ. 2568</t>
  </si>
  <si>
    <t>รายงานรับ-จ่ายเงินบำรุง  ประจำเดือน   พฤษภาคม  พ.ศ. 2568</t>
  </si>
  <si>
    <t>รับเงินโอนได้จ่ายขาดจาก รพ.สต.บ้านหัวเมือง</t>
  </si>
  <si>
    <t>รายงานรับ-จ่ายเงินบำรุง  ประจำเดือน   มิถุนายน  พ.ศ. 2568</t>
  </si>
  <si>
    <t>รายงานรับ-จ่ายเงินบำรุง  ประจำเดือน   กรกฎาคม  พ.ศ. 2568</t>
  </si>
  <si>
    <t>รายงานรับ-จ่ายเงินบำรุง  ประจำเดือน   สิงหาคม  พ.ศ. 2568</t>
  </si>
  <si>
    <t>รายงานรับ-จ่ายเงินบำรุง  ประจำเดือน   กันยายน  พ.ศ. 2568</t>
  </si>
  <si>
    <t>ค่าใช้จ่ายลักษณะอื่น(จ่ายขาดให้ รพ.สต.บ้านหัวเมือง)</t>
  </si>
  <si>
    <t>รับเงินโอน OPPP(๒๐%)</t>
  </si>
  <si>
    <t>รับเงินโอน OPPP(๒๐%) งวด 1</t>
  </si>
  <si>
    <t>รับเงินงบ PP กองทุน สปสช คัดกรองไวรัสตับอักเสบ บี และซี</t>
  </si>
  <si>
    <t>รับเงินUCนอกเหนือ PPFS ปี67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</si>
</sst>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Calibri"/>
      <family val="2"/>
      <charset val="222"/>
      <scheme val="minor"/>
    </font>
    <font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NumberFormat="1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  <xf numFmtId="164" fontId="6" fillId="13" borderId="2" xfId="1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164" fontId="6" fillId="0" borderId="7" xfId="1" applyFont="1" applyBorder="1" applyAlignment="1">
      <alignment horizontal="center"/>
    </xf>
    <xf numFmtId="164" fontId="6" fillId="13" borderId="7" xfId="1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5" fillId="0" borderId="3" xfId="0" applyFont="1" applyBorder="1"/>
    <xf numFmtId="0" fontId="6" fillId="0" borderId="11" xfId="0" applyFont="1" applyBorder="1"/>
    <xf numFmtId="0" fontId="6" fillId="0" borderId="6" xfId="0" applyFont="1" applyBorder="1"/>
    <xf numFmtId="4" fontId="6" fillId="0" borderId="11" xfId="0" applyNumberFormat="1" applyFont="1" applyBorder="1"/>
    <xf numFmtId="4" fontId="6" fillId="0" borderId="6" xfId="0" applyNumberFormat="1" applyFont="1" applyBorder="1"/>
    <xf numFmtId="164" fontId="6" fillId="0" borderId="11" xfId="1" applyFont="1" applyBorder="1"/>
    <xf numFmtId="164" fontId="6" fillId="13" borderId="11" xfId="1" applyFont="1" applyFill="1" applyBorder="1"/>
    <xf numFmtId="0" fontId="6" fillId="13" borderId="6" xfId="0" applyFont="1" applyFill="1" applyBorder="1"/>
    <xf numFmtId="0" fontId="6" fillId="0" borderId="5" xfId="0" applyFont="1" applyBorder="1" applyAlignment="1">
      <alignment horizontal="center"/>
    </xf>
    <xf numFmtId="164" fontId="6" fillId="0" borderId="11" xfId="1" applyFont="1" applyBorder="1" applyAlignment="1">
      <alignment horizontal="center"/>
    </xf>
    <xf numFmtId="164" fontId="6" fillId="0" borderId="6" xfId="0" applyNumberFormat="1" applyFont="1" applyBorder="1"/>
    <xf numFmtId="164" fontId="6" fillId="13" borderId="6" xfId="0" applyNumberFormat="1" applyFont="1" applyFill="1" applyBorder="1"/>
    <xf numFmtId="164" fontId="6" fillId="0" borderId="11" xfId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0" xfId="0" applyFont="1"/>
    <xf numFmtId="164" fontId="7" fillId="0" borderId="11" xfId="1" applyFont="1" applyBorder="1" applyAlignment="1">
      <alignment horizontal="center"/>
    </xf>
    <xf numFmtId="4" fontId="7" fillId="0" borderId="11" xfId="0" applyNumberFormat="1" applyFont="1" applyBorder="1"/>
    <xf numFmtId="4" fontId="7" fillId="0" borderId="6" xfId="0" applyNumberFormat="1" applyFont="1" applyBorder="1"/>
    <xf numFmtId="164" fontId="7" fillId="0" borderId="11" xfId="1" applyFont="1" applyBorder="1"/>
    <xf numFmtId="164" fontId="7" fillId="0" borderId="6" xfId="0" applyNumberFormat="1" applyFont="1" applyBorder="1"/>
    <xf numFmtId="164" fontId="7" fillId="13" borderId="11" xfId="1" applyFont="1" applyFill="1" applyBorder="1"/>
    <xf numFmtId="164" fontId="7" fillId="13" borderId="6" xfId="0" applyNumberFormat="1" applyFont="1" applyFill="1" applyBorder="1"/>
    <xf numFmtId="4" fontId="7" fillId="0" borderId="11" xfId="1" applyNumberFormat="1" applyFont="1" applyBorder="1" applyAlignment="1">
      <alignment horizontal="right"/>
    </xf>
    <xf numFmtId="0" fontId="7" fillId="0" borderId="6" xfId="0" applyFont="1" applyBorder="1"/>
    <xf numFmtId="4" fontId="6" fillId="0" borderId="11" xfId="1" applyNumberFormat="1" applyFont="1" applyBorder="1"/>
    <xf numFmtId="43" fontId="6" fillId="0" borderId="6" xfId="0" applyNumberFormat="1" applyFont="1" applyBorder="1" applyAlignment="1">
      <alignment horizontal="right"/>
    </xf>
    <xf numFmtId="164" fontId="6" fillId="0" borderId="12" xfId="0" applyNumberFormat="1" applyFont="1" applyBorder="1"/>
    <xf numFmtId="0" fontId="6" fillId="0" borderId="13" xfId="0" applyFont="1" applyBorder="1"/>
    <xf numFmtId="0" fontId="5" fillId="0" borderId="14" xfId="0" applyFont="1" applyBorder="1" applyAlignment="1">
      <alignment horizontal="center"/>
    </xf>
    <xf numFmtId="164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164" fontId="5" fillId="0" borderId="1" xfId="1" applyFont="1" applyBorder="1"/>
    <xf numFmtId="164" fontId="5" fillId="0" borderId="1" xfId="0" applyNumberFormat="1" applyFont="1" applyBorder="1"/>
    <xf numFmtId="164" fontId="5" fillId="13" borderId="1" xfId="1" applyFont="1" applyFill="1" applyBorder="1"/>
    <xf numFmtId="164" fontId="5" fillId="13" borderId="1" xfId="0" applyNumberFormat="1" applyFont="1" applyFill="1" applyBorder="1"/>
    <xf numFmtId="164" fontId="5" fillId="0" borderId="6" xfId="0" applyNumberFormat="1" applyFont="1" applyBorder="1"/>
    <xf numFmtId="0" fontId="6" fillId="0" borderId="4" xfId="0" applyFont="1" applyBorder="1" applyAlignment="1">
      <alignment horizontal="center"/>
    </xf>
    <xf numFmtId="4" fontId="6" fillId="0" borderId="10" xfId="0" applyNumberFormat="1" applyFont="1" applyBorder="1"/>
    <xf numFmtId="4" fontId="6" fillId="0" borderId="4" xfId="0" applyNumberFormat="1" applyFont="1" applyBorder="1"/>
    <xf numFmtId="164" fontId="6" fillId="0" borderId="10" xfId="1" applyFont="1" applyBorder="1"/>
    <xf numFmtId="0" fontId="6" fillId="0" borderId="4" xfId="0" applyFont="1" applyBorder="1"/>
    <xf numFmtId="164" fontId="6" fillId="13" borderId="10" xfId="1" applyFont="1" applyFill="1" applyBorder="1"/>
    <xf numFmtId="0" fontId="6" fillId="13" borderId="4" xfId="0" applyFont="1" applyFill="1" applyBorder="1"/>
    <xf numFmtId="0" fontId="6" fillId="0" borderId="5" xfId="0" applyFont="1" applyBorder="1"/>
    <xf numFmtId="4" fontId="6" fillId="0" borderId="11" xfId="0" applyNumberFormat="1" applyFont="1" applyBorder="1" applyAlignment="1">
      <alignment horizontal="right"/>
    </xf>
    <xf numFmtId="0" fontId="6" fillId="13" borderId="5" xfId="0" applyFont="1" applyFill="1" applyBorder="1"/>
    <xf numFmtId="0" fontId="6" fillId="13" borderId="0" xfId="0" applyFont="1" applyFill="1"/>
    <xf numFmtId="164" fontId="6" fillId="13" borderId="11" xfId="1" applyFont="1" applyFill="1" applyBorder="1" applyAlignment="1">
      <alignment horizontal="right"/>
    </xf>
    <xf numFmtId="4" fontId="6" fillId="13" borderId="11" xfId="0" applyNumberFormat="1" applyFont="1" applyFill="1" applyBorder="1"/>
    <xf numFmtId="4" fontId="6" fillId="13" borderId="6" xfId="0" applyNumberFormat="1" applyFont="1" applyFill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4" fontId="5" fillId="0" borderId="1" xfId="0" applyNumberFormat="1" applyFont="1" applyBorder="1"/>
    <xf numFmtId="4" fontId="5" fillId="13" borderId="1" xfId="0" applyNumberFormat="1" applyFont="1" applyFill="1" applyBorder="1"/>
    <xf numFmtId="2" fontId="5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164" fontId="6" fillId="0" borderId="10" xfId="0" applyNumberFormat="1" applyFont="1" applyBorder="1"/>
    <xf numFmtId="164" fontId="6" fillId="13" borderId="10" xfId="0" applyNumberFormat="1" applyFont="1" applyFill="1" applyBorder="1"/>
    <xf numFmtId="164" fontId="6" fillId="0" borderId="4" xfId="1" applyFont="1" applyBorder="1"/>
    <xf numFmtId="0" fontId="6" fillId="0" borderId="10" xfId="0" applyFont="1" applyBorder="1"/>
    <xf numFmtId="164" fontId="6" fillId="0" borderId="11" xfId="0" applyNumberFormat="1" applyFont="1" applyBorder="1"/>
    <xf numFmtId="164" fontId="6" fillId="0" borderId="6" xfId="1" applyFont="1" applyBorder="1"/>
    <xf numFmtId="0" fontId="6" fillId="0" borderId="7" xfId="0" applyFont="1" applyBorder="1"/>
    <xf numFmtId="0" fontId="6" fillId="0" borderId="8" xfId="0" applyFont="1" applyBorder="1"/>
    <xf numFmtId="4" fontId="6" fillId="0" borderId="12" xfId="0" applyNumberFormat="1" applyFont="1" applyBorder="1"/>
    <xf numFmtId="164" fontId="6" fillId="0" borderId="12" xfId="1" applyFont="1" applyBorder="1"/>
    <xf numFmtId="164" fontId="6" fillId="0" borderId="9" xfId="0" applyNumberFormat="1" applyFont="1" applyBorder="1"/>
    <xf numFmtId="164" fontId="6" fillId="13" borderId="12" xfId="1" applyFont="1" applyFill="1" applyBorder="1"/>
    <xf numFmtId="164" fontId="6" fillId="13" borderId="9" xfId="0" applyNumberFormat="1" applyFont="1" applyFill="1" applyBorder="1"/>
    <xf numFmtId="0" fontId="6" fillId="0" borderId="9" xfId="0" applyFont="1" applyBorder="1"/>
    <xf numFmtId="0" fontId="6" fillId="0" borderId="12" xfId="0" applyFont="1" applyBorder="1"/>
    <xf numFmtId="4" fontId="6" fillId="0" borderId="0" xfId="0" applyNumberFormat="1" applyFont="1"/>
    <xf numFmtId="164" fontId="6" fillId="0" borderId="0" xfId="1" applyFont="1"/>
    <xf numFmtId="164" fontId="6" fillId="13" borderId="0" xfId="1" applyFont="1" applyFill="1"/>
    <xf numFmtId="43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164" fontId="8" fillId="0" borderId="0" xfId="1" applyFont="1"/>
    <xf numFmtId="164" fontId="8" fillId="13" borderId="0" xfId="1" applyFont="1" applyFill="1"/>
    <xf numFmtId="0" fontId="8" fillId="13" borderId="0" xfId="0" applyFont="1" applyFill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164" fontId="6" fillId="0" borderId="0" xfId="1" applyFont="1" applyAlignment="1">
      <alignment horizontal="left"/>
    </xf>
    <xf numFmtId="164" fontId="6" fillId="13" borderId="0" xfId="1" applyFont="1" applyFill="1" applyAlignment="1">
      <alignment horizontal="left"/>
    </xf>
    <xf numFmtId="0" fontId="6" fillId="0" borderId="0" xfId="0" applyFont="1" applyAlignment="1">
      <alignment horizontal="right"/>
    </xf>
    <xf numFmtId="164" fontId="9" fillId="0" borderId="11" xfId="1" applyFont="1" applyBorder="1"/>
    <xf numFmtId="0" fontId="4" fillId="12" borderId="0" xfId="0" applyFont="1" applyFill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0"/>
  <sheetViews>
    <sheetView tabSelected="1" topLeftCell="AO28" workbookViewId="0">
      <selection activeCell="AU25" sqref="AU25"/>
    </sheetView>
  </sheetViews>
  <sheetFormatPr defaultColWidth="12.21875" defaultRowHeight="22.5" customHeight="1"/>
  <cols>
    <col min="1" max="1" width="4.44140625" style="12" customWidth="1"/>
    <col min="2" max="2" width="44.21875" style="12" customWidth="1"/>
    <col min="3" max="3" width="20.88671875" style="12" customWidth="1"/>
    <col min="4" max="4" width="20.6640625" style="12" customWidth="1"/>
    <col min="5" max="5" width="4.44140625" style="12" customWidth="1"/>
    <col min="6" max="6" width="45.44140625" style="12" customWidth="1"/>
    <col min="7" max="7" width="19.88671875" style="92" customWidth="1"/>
    <col min="8" max="8" width="18.109375" style="92" customWidth="1"/>
    <col min="9" max="9" width="4.44140625" style="12" customWidth="1"/>
    <col min="10" max="10" width="44.21875" style="12" customWidth="1"/>
    <col min="11" max="11" width="19.88671875" style="93" customWidth="1"/>
    <col min="12" max="12" width="20" style="12" customWidth="1"/>
    <col min="13" max="13" width="4.44140625" style="12" customWidth="1"/>
    <col min="14" max="14" width="44.21875" style="12" customWidth="1"/>
    <col min="15" max="15" width="20.77734375" style="94" customWidth="1"/>
    <col min="16" max="16" width="19.6640625" style="66" customWidth="1"/>
    <col min="17" max="17" width="4.44140625" style="12" customWidth="1"/>
    <col min="18" max="18" width="44.21875" style="12" customWidth="1"/>
    <col min="19" max="19" width="17.44140625" style="93" customWidth="1"/>
    <col min="20" max="20" width="20.44140625" style="12" customWidth="1"/>
    <col min="21" max="21" width="4.44140625" style="12" customWidth="1"/>
    <col min="22" max="22" width="44.21875" style="12" customWidth="1"/>
    <col min="23" max="23" width="19.6640625" style="93" customWidth="1"/>
    <col min="24" max="24" width="19.6640625" style="12" customWidth="1"/>
    <col min="25" max="25" width="4.44140625" style="12" customWidth="1"/>
    <col min="26" max="26" width="44.21875" style="12" customWidth="1"/>
    <col min="27" max="27" width="19.6640625" style="93" customWidth="1"/>
    <col min="28" max="28" width="19.6640625" style="12" customWidth="1"/>
    <col min="29" max="29" width="4.44140625" style="12" customWidth="1"/>
    <col min="30" max="30" width="44.21875" style="12" customWidth="1"/>
    <col min="31" max="31" width="19.6640625" style="93" customWidth="1"/>
    <col min="32" max="32" width="19.6640625" style="12" customWidth="1"/>
    <col min="33" max="33" width="4.44140625" style="12" customWidth="1"/>
    <col min="34" max="34" width="44.21875" style="12" customWidth="1"/>
    <col min="35" max="35" width="19.6640625" style="93" customWidth="1"/>
    <col min="36" max="36" width="19.6640625" style="12" customWidth="1"/>
    <col min="37" max="37" width="4.44140625" style="12" customWidth="1"/>
    <col min="38" max="38" width="44.21875" style="12" customWidth="1"/>
    <col min="39" max="39" width="19.6640625" style="93" customWidth="1"/>
    <col min="40" max="40" width="19.6640625" style="12" customWidth="1"/>
    <col min="41" max="41" width="4.44140625" style="12" customWidth="1"/>
    <col min="42" max="42" width="44.21875" style="12" customWidth="1"/>
    <col min="43" max="43" width="19.6640625" style="93" customWidth="1"/>
    <col min="44" max="44" width="19.6640625" style="12" customWidth="1"/>
    <col min="45" max="45" width="4.44140625" style="12" customWidth="1"/>
    <col min="46" max="46" width="44.21875" style="12" customWidth="1"/>
    <col min="47" max="47" width="19.6640625" style="93" customWidth="1"/>
    <col min="48" max="48" width="19.6640625" style="12" customWidth="1"/>
    <col min="49" max="49" width="12.21875" style="12"/>
    <col min="50" max="50" width="12.21875" style="12" customWidth="1"/>
    <col min="51" max="16384" width="12.21875" style="12"/>
  </cols>
  <sheetData>
    <row r="1" spans="1:50" s="4" customFormat="1" ht="22.5" customHeight="1">
      <c r="A1" s="115" t="s">
        <v>53</v>
      </c>
      <c r="B1" s="115"/>
      <c r="C1" s="115"/>
      <c r="D1" s="115"/>
      <c r="E1" s="125" t="s">
        <v>53</v>
      </c>
      <c r="F1" s="125"/>
      <c r="G1" s="125"/>
      <c r="H1" s="125"/>
      <c r="I1" s="120" t="s">
        <v>53</v>
      </c>
      <c r="J1" s="120"/>
      <c r="K1" s="120"/>
      <c r="L1" s="120"/>
      <c r="M1" s="121" t="s">
        <v>53</v>
      </c>
      <c r="N1" s="121"/>
      <c r="O1" s="121"/>
      <c r="P1" s="121"/>
      <c r="Q1" s="126" t="s">
        <v>53</v>
      </c>
      <c r="R1" s="126"/>
      <c r="S1" s="126"/>
      <c r="T1" s="126"/>
      <c r="U1" s="123" t="s">
        <v>53</v>
      </c>
      <c r="V1" s="123"/>
      <c r="W1" s="123"/>
      <c r="X1" s="123"/>
      <c r="Y1" s="122" t="s">
        <v>53</v>
      </c>
      <c r="Z1" s="122"/>
      <c r="AA1" s="122"/>
      <c r="AB1" s="122"/>
      <c r="AC1" s="124" t="s">
        <v>53</v>
      </c>
      <c r="AD1" s="124"/>
      <c r="AE1" s="124"/>
      <c r="AF1" s="124"/>
      <c r="AG1" s="117" t="s">
        <v>53</v>
      </c>
      <c r="AH1" s="117"/>
      <c r="AI1" s="117"/>
      <c r="AJ1" s="117"/>
      <c r="AK1" s="113" t="s">
        <v>53</v>
      </c>
      <c r="AL1" s="113"/>
      <c r="AM1" s="113"/>
      <c r="AN1" s="113"/>
      <c r="AO1" s="115" t="s">
        <v>53</v>
      </c>
      <c r="AP1" s="115"/>
      <c r="AQ1" s="115"/>
      <c r="AR1" s="115"/>
      <c r="AS1" s="107" t="s">
        <v>53</v>
      </c>
      <c r="AT1" s="107"/>
      <c r="AU1" s="107"/>
      <c r="AV1" s="107"/>
    </row>
    <row r="2" spans="1:50" s="4" customFormat="1" ht="22.5" customHeight="1">
      <c r="A2" s="115" t="s">
        <v>47</v>
      </c>
      <c r="B2" s="115"/>
      <c r="C2" s="115"/>
      <c r="D2" s="115"/>
      <c r="E2" s="125" t="s">
        <v>48</v>
      </c>
      <c r="F2" s="125"/>
      <c r="G2" s="125"/>
      <c r="H2" s="125"/>
      <c r="I2" s="120" t="s">
        <v>49</v>
      </c>
      <c r="J2" s="120"/>
      <c r="K2" s="120"/>
      <c r="L2" s="120"/>
      <c r="M2" s="121" t="s">
        <v>50</v>
      </c>
      <c r="N2" s="121"/>
      <c r="O2" s="121"/>
      <c r="P2" s="121"/>
      <c r="Q2" s="126" t="s">
        <v>51</v>
      </c>
      <c r="R2" s="126"/>
      <c r="S2" s="126"/>
      <c r="T2" s="126"/>
      <c r="U2" s="123" t="s">
        <v>52</v>
      </c>
      <c r="V2" s="123"/>
      <c r="W2" s="123"/>
      <c r="X2" s="123"/>
      <c r="Y2" s="122" t="s">
        <v>57</v>
      </c>
      <c r="Z2" s="122"/>
      <c r="AA2" s="122"/>
      <c r="AB2" s="122"/>
      <c r="AC2" s="124" t="s">
        <v>58</v>
      </c>
      <c r="AD2" s="124"/>
      <c r="AE2" s="124"/>
      <c r="AF2" s="124"/>
      <c r="AG2" s="117" t="s">
        <v>60</v>
      </c>
      <c r="AH2" s="117"/>
      <c r="AI2" s="117"/>
      <c r="AJ2" s="117"/>
      <c r="AK2" s="114" t="s">
        <v>61</v>
      </c>
      <c r="AL2" s="114"/>
      <c r="AM2" s="114"/>
      <c r="AN2" s="114"/>
      <c r="AO2" s="116" t="s">
        <v>62</v>
      </c>
      <c r="AP2" s="116"/>
      <c r="AQ2" s="116"/>
      <c r="AR2" s="116"/>
      <c r="AS2" s="108" t="s">
        <v>63</v>
      </c>
      <c r="AT2" s="108"/>
      <c r="AU2" s="108"/>
      <c r="AV2" s="108"/>
    </row>
    <row r="3" spans="1:50" ht="22.5" customHeight="1">
      <c r="A3" s="118" t="s">
        <v>0</v>
      </c>
      <c r="B3" s="119"/>
      <c r="C3" s="5" t="s">
        <v>27</v>
      </c>
      <c r="D3" s="6" t="s">
        <v>29</v>
      </c>
      <c r="E3" s="118" t="s">
        <v>0</v>
      </c>
      <c r="F3" s="119"/>
      <c r="G3" s="7" t="s">
        <v>27</v>
      </c>
      <c r="H3" s="8" t="s">
        <v>29</v>
      </c>
      <c r="I3" s="118" t="s">
        <v>0</v>
      </c>
      <c r="J3" s="119"/>
      <c r="K3" s="9" t="s">
        <v>27</v>
      </c>
      <c r="L3" s="6" t="s">
        <v>29</v>
      </c>
      <c r="M3" s="118" t="s">
        <v>0</v>
      </c>
      <c r="N3" s="119"/>
      <c r="O3" s="10" t="s">
        <v>27</v>
      </c>
      <c r="P3" s="11" t="s">
        <v>29</v>
      </c>
      <c r="Q3" s="118" t="s">
        <v>0</v>
      </c>
      <c r="R3" s="119"/>
      <c r="S3" s="9" t="s">
        <v>27</v>
      </c>
      <c r="T3" s="6" t="s">
        <v>29</v>
      </c>
      <c r="U3" s="118" t="s">
        <v>0</v>
      </c>
      <c r="V3" s="119"/>
      <c r="W3" s="9" t="s">
        <v>27</v>
      </c>
      <c r="X3" s="6" t="s">
        <v>29</v>
      </c>
      <c r="Y3" s="118" t="s">
        <v>0</v>
      </c>
      <c r="Z3" s="119"/>
      <c r="AA3" s="9" t="s">
        <v>27</v>
      </c>
      <c r="AB3" s="6" t="s">
        <v>29</v>
      </c>
      <c r="AC3" s="118" t="s">
        <v>0</v>
      </c>
      <c r="AD3" s="119"/>
      <c r="AE3" s="9" t="s">
        <v>27</v>
      </c>
      <c r="AF3" s="6" t="s">
        <v>29</v>
      </c>
      <c r="AG3" s="118" t="s">
        <v>0</v>
      </c>
      <c r="AH3" s="119"/>
      <c r="AI3" s="9" t="s">
        <v>27</v>
      </c>
      <c r="AJ3" s="6" t="s">
        <v>29</v>
      </c>
      <c r="AK3" s="109" t="s">
        <v>0</v>
      </c>
      <c r="AL3" s="110"/>
      <c r="AM3" s="9" t="s">
        <v>27</v>
      </c>
      <c r="AN3" s="6" t="s">
        <v>29</v>
      </c>
      <c r="AO3" s="109" t="s">
        <v>0</v>
      </c>
      <c r="AP3" s="110"/>
      <c r="AQ3" s="9" t="s">
        <v>27</v>
      </c>
      <c r="AR3" s="6" t="s">
        <v>29</v>
      </c>
      <c r="AS3" s="109" t="s">
        <v>0</v>
      </c>
      <c r="AT3" s="110"/>
      <c r="AU3" s="9" t="s">
        <v>27</v>
      </c>
      <c r="AV3" s="6" t="s">
        <v>29</v>
      </c>
    </row>
    <row r="4" spans="1:50" ht="22.5" customHeight="1">
      <c r="A4" s="118"/>
      <c r="B4" s="119"/>
      <c r="C4" s="13" t="s">
        <v>28</v>
      </c>
      <c r="D4" s="14" t="s">
        <v>28</v>
      </c>
      <c r="E4" s="118"/>
      <c r="F4" s="119"/>
      <c r="G4" s="15" t="s">
        <v>28</v>
      </c>
      <c r="H4" s="16" t="s">
        <v>28</v>
      </c>
      <c r="I4" s="118"/>
      <c r="J4" s="119"/>
      <c r="K4" s="17" t="s">
        <v>28</v>
      </c>
      <c r="L4" s="14" t="s">
        <v>28</v>
      </c>
      <c r="M4" s="118"/>
      <c r="N4" s="119"/>
      <c r="O4" s="18" t="s">
        <v>28</v>
      </c>
      <c r="P4" s="19" t="s">
        <v>28</v>
      </c>
      <c r="Q4" s="118"/>
      <c r="R4" s="119"/>
      <c r="S4" s="17" t="s">
        <v>28</v>
      </c>
      <c r="T4" s="14" t="s">
        <v>28</v>
      </c>
      <c r="U4" s="118"/>
      <c r="V4" s="119"/>
      <c r="W4" s="17" t="s">
        <v>28</v>
      </c>
      <c r="X4" s="14" t="s">
        <v>28</v>
      </c>
      <c r="Y4" s="118"/>
      <c r="Z4" s="119"/>
      <c r="AA4" s="17" t="s">
        <v>28</v>
      </c>
      <c r="AB4" s="14" t="s">
        <v>28</v>
      </c>
      <c r="AC4" s="118"/>
      <c r="AD4" s="119"/>
      <c r="AE4" s="17" t="s">
        <v>28</v>
      </c>
      <c r="AF4" s="14" t="s">
        <v>28</v>
      </c>
      <c r="AG4" s="118"/>
      <c r="AH4" s="119"/>
      <c r="AI4" s="17" t="s">
        <v>28</v>
      </c>
      <c r="AJ4" s="14" t="s">
        <v>28</v>
      </c>
      <c r="AK4" s="111"/>
      <c r="AL4" s="112"/>
      <c r="AM4" s="17" t="s">
        <v>28</v>
      </c>
      <c r="AN4" s="14" t="s">
        <v>28</v>
      </c>
      <c r="AO4" s="111"/>
      <c r="AP4" s="112"/>
      <c r="AQ4" s="17" t="s">
        <v>28</v>
      </c>
      <c r="AR4" s="14" t="s">
        <v>28</v>
      </c>
      <c r="AS4" s="111"/>
      <c r="AT4" s="112"/>
      <c r="AU4" s="17" t="s">
        <v>28</v>
      </c>
      <c r="AV4" s="14" t="s">
        <v>28</v>
      </c>
    </row>
    <row r="5" spans="1:50" ht="22.5" customHeight="1">
      <c r="A5" s="5">
        <v>1</v>
      </c>
      <c r="B5" s="20" t="s">
        <v>21</v>
      </c>
      <c r="C5" s="21"/>
      <c r="D5" s="22"/>
      <c r="E5" s="5">
        <v>1</v>
      </c>
      <c r="F5" s="20" t="s">
        <v>21</v>
      </c>
      <c r="G5" s="23"/>
      <c r="H5" s="24"/>
      <c r="I5" s="5">
        <v>1</v>
      </c>
      <c r="J5" s="20" t="s">
        <v>21</v>
      </c>
      <c r="K5" s="25"/>
      <c r="L5" s="22"/>
      <c r="M5" s="5">
        <v>1</v>
      </c>
      <c r="N5" s="20" t="s">
        <v>21</v>
      </c>
      <c r="O5" s="26"/>
      <c r="P5" s="27"/>
      <c r="Q5" s="5">
        <v>1</v>
      </c>
      <c r="R5" s="20" t="s">
        <v>21</v>
      </c>
      <c r="S5" s="25"/>
      <c r="T5" s="22"/>
      <c r="U5" s="5">
        <v>1</v>
      </c>
      <c r="V5" s="20" t="s">
        <v>21</v>
      </c>
      <c r="W5" s="25"/>
      <c r="X5" s="22"/>
      <c r="Y5" s="5">
        <v>1</v>
      </c>
      <c r="Z5" s="20" t="s">
        <v>21</v>
      </c>
      <c r="AA5" s="25"/>
      <c r="AB5" s="22"/>
      <c r="AC5" s="5">
        <v>1</v>
      </c>
      <c r="AD5" s="20" t="s">
        <v>21</v>
      </c>
      <c r="AE5" s="25"/>
      <c r="AF5" s="22"/>
      <c r="AG5" s="5">
        <v>1</v>
      </c>
      <c r="AH5" s="20" t="s">
        <v>21</v>
      </c>
      <c r="AI5" s="25"/>
      <c r="AJ5" s="22"/>
      <c r="AK5" s="5">
        <v>1</v>
      </c>
      <c r="AL5" s="20" t="s">
        <v>21</v>
      </c>
      <c r="AM5" s="25"/>
      <c r="AN5" s="22"/>
      <c r="AO5" s="5">
        <v>1</v>
      </c>
      <c r="AP5" s="20" t="s">
        <v>21</v>
      </c>
      <c r="AQ5" s="25"/>
      <c r="AR5" s="22"/>
      <c r="AS5" s="5">
        <v>1</v>
      </c>
      <c r="AT5" s="20" t="s">
        <v>21</v>
      </c>
      <c r="AU5" s="25"/>
      <c r="AV5" s="22"/>
    </row>
    <row r="6" spans="1:50" ht="22.5" customHeight="1">
      <c r="A6" s="28">
        <v>1.1000000000000001</v>
      </c>
      <c r="B6" s="12" t="s">
        <v>1</v>
      </c>
      <c r="C6" s="29">
        <v>0</v>
      </c>
      <c r="D6" s="29">
        <v>0</v>
      </c>
      <c r="E6" s="28">
        <v>1.1000000000000001</v>
      </c>
      <c r="F6" s="12" t="s">
        <v>1</v>
      </c>
      <c r="G6" s="23">
        <v>100</v>
      </c>
      <c r="H6" s="24">
        <f>D6+G6</f>
        <v>100</v>
      </c>
      <c r="I6" s="28">
        <v>1.1000000000000001</v>
      </c>
      <c r="J6" s="12" t="s">
        <v>1</v>
      </c>
      <c r="K6" s="25">
        <v>0</v>
      </c>
      <c r="L6" s="30">
        <f>H6+K6</f>
        <v>100</v>
      </c>
      <c r="M6" s="28">
        <v>1.1000000000000001</v>
      </c>
      <c r="N6" s="12" t="s">
        <v>1</v>
      </c>
      <c r="O6" s="26">
        <v>0</v>
      </c>
      <c r="P6" s="31">
        <f>L6+O6</f>
        <v>100</v>
      </c>
      <c r="Q6" s="28">
        <v>1.1000000000000001</v>
      </c>
      <c r="R6" s="12" t="s">
        <v>1</v>
      </c>
      <c r="S6" s="25">
        <v>0</v>
      </c>
      <c r="T6" s="30">
        <f>P6+S6</f>
        <v>100</v>
      </c>
      <c r="U6" s="28">
        <v>1.1000000000000001</v>
      </c>
      <c r="V6" s="12" t="s">
        <v>1</v>
      </c>
      <c r="W6" s="25">
        <v>1050</v>
      </c>
      <c r="X6" s="30">
        <f>T6+W6</f>
        <v>1150</v>
      </c>
      <c r="Y6" s="28">
        <v>1.1000000000000001</v>
      </c>
      <c r="Z6" s="12" t="s">
        <v>1</v>
      </c>
      <c r="AA6" s="25">
        <v>100</v>
      </c>
      <c r="AB6" s="30">
        <f>X6+AA6</f>
        <v>1250</v>
      </c>
      <c r="AC6" s="28">
        <v>1.1000000000000001</v>
      </c>
      <c r="AD6" s="12" t="s">
        <v>1</v>
      </c>
      <c r="AE6" s="25">
        <v>100</v>
      </c>
      <c r="AF6" s="30">
        <f>AB6+AE6</f>
        <v>1350</v>
      </c>
      <c r="AG6" s="28">
        <v>1.1000000000000001</v>
      </c>
      <c r="AH6" s="12" t="s">
        <v>1</v>
      </c>
      <c r="AI6" s="25">
        <v>0</v>
      </c>
      <c r="AJ6" s="30">
        <f>AF6+AI6</f>
        <v>1350</v>
      </c>
      <c r="AK6" s="28">
        <v>1.1000000000000001</v>
      </c>
      <c r="AL6" s="12" t="s">
        <v>1</v>
      </c>
      <c r="AM6" s="25">
        <v>0</v>
      </c>
      <c r="AN6" s="30">
        <f>AJ6+AM6</f>
        <v>1350</v>
      </c>
      <c r="AO6" s="28">
        <v>1.1000000000000001</v>
      </c>
      <c r="AP6" s="12" t="s">
        <v>1</v>
      </c>
      <c r="AQ6" s="25">
        <v>0</v>
      </c>
      <c r="AR6" s="30">
        <f>AN6+AQ6</f>
        <v>1350</v>
      </c>
      <c r="AS6" s="28">
        <v>1.1000000000000001</v>
      </c>
      <c r="AT6" s="12" t="s">
        <v>1</v>
      </c>
      <c r="AU6" s="25"/>
      <c r="AV6" s="30">
        <f>AR6+AU6</f>
        <v>1350</v>
      </c>
      <c r="AX6" s="30" t="e">
        <f>AT6+AW6</f>
        <v>#VALUE!</v>
      </c>
    </row>
    <row r="7" spans="1:50" ht="22.5" customHeight="1">
      <c r="A7" s="28">
        <v>2</v>
      </c>
      <c r="B7" s="12" t="s">
        <v>2</v>
      </c>
      <c r="C7" s="32" t="s">
        <v>30</v>
      </c>
      <c r="D7" s="29">
        <v>0</v>
      </c>
      <c r="E7" s="28">
        <v>2</v>
      </c>
      <c r="F7" s="12" t="s">
        <v>2</v>
      </c>
      <c r="G7" s="23"/>
      <c r="H7" s="24">
        <f t="shared" ref="H7:H15" si="0">D7+G7</f>
        <v>0</v>
      </c>
      <c r="I7" s="28">
        <v>2</v>
      </c>
      <c r="J7" s="12" t="s">
        <v>2</v>
      </c>
      <c r="K7" s="25">
        <v>0</v>
      </c>
      <c r="L7" s="30">
        <f t="shared" ref="L7:L18" si="1">H7+K7</f>
        <v>0</v>
      </c>
      <c r="M7" s="28">
        <v>2</v>
      </c>
      <c r="N7" s="12" t="s">
        <v>2</v>
      </c>
      <c r="O7" s="26"/>
      <c r="P7" s="31">
        <f t="shared" ref="P7:P18" si="2">L7+O7</f>
        <v>0</v>
      </c>
      <c r="Q7" s="28">
        <v>2</v>
      </c>
      <c r="R7" s="12" t="s">
        <v>2</v>
      </c>
      <c r="S7" s="25">
        <v>0</v>
      </c>
      <c r="T7" s="30">
        <f t="shared" ref="T7:T18" si="3">P7+S7</f>
        <v>0</v>
      </c>
      <c r="U7" s="28">
        <v>2</v>
      </c>
      <c r="V7" s="12" t="s">
        <v>2</v>
      </c>
      <c r="W7" s="25"/>
      <c r="X7" s="30">
        <f t="shared" ref="X7:X18" si="4">T7+W7</f>
        <v>0</v>
      </c>
      <c r="Y7" s="28">
        <v>2</v>
      </c>
      <c r="Z7" s="12" t="s">
        <v>2</v>
      </c>
      <c r="AA7" s="25"/>
      <c r="AB7" s="30">
        <f t="shared" ref="AB7:AB18" si="5">X7+AA7</f>
        <v>0</v>
      </c>
      <c r="AC7" s="28">
        <v>2</v>
      </c>
      <c r="AD7" s="12" t="s">
        <v>2</v>
      </c>
      <c r="AE7" s="25"/>
      <c r="AF7" s="30">
        <f t="shared" ref="AF7:AF15" si="6">AB7+AE7</f>
        <v>0</v>
      </c>
      <c r="AG7" s="28">
        <v>2</v>
      </c>
      <c r="AH7" s="12" t="s">
        <v>2</v>
      </c>
      <c r="AI7" s="25">
        <v>0</v>
      </c>
      <c r="AJ7" s="30">
        <f t="shared" ref="AJ7:AJ15" si="7">AF7+AI7</f>
        <v>0</v>
      </c>
      <c r="AK7" s="28">
        <v>2</v>
      </c>
      <c r="AL7" s="12" t="s">
        <v>2</v>
      </c>
      <c r="AM7" s="25">
        <v>0</v>
      </c>
      <c r="AN7" s="30">
        <f t="shared" ref="AN7:AN18" si="8">AJ7+AM7</f>
        <v>0</v>
      </c>
      <c r="AO7" s="28">
        <v>2</v>
      </c>
      <c r="AP7" s="12" t="s">
        <v>46</v>
      </c>
      <c r="AQ7" s="25"/>
      <c r="AR7" s="30">
        <f t="shared" ref="AR7:AR18" si="9">AN7+AQ7</f>
        <v>0</v>
      </c>
      <c r="AS7" s="28">
        <v>2</v>
      </c>
      <c r="AT7" s="12" t="s">
        <v>2</v>
      </c>
      <c r="AU7" s="25"/>
      <c r="AV7" s="30">
        <f t="shared" ref="AV7:AX15" si="10">AR7+AU7</f>
        <v>0</v>
      </c>
      <c r="AX7" s="30" t="e">
        <f t="shared" si="10"/>
        <v>#VALUE!</v>
      </c>
    </row>
    <row r="8" spans="1:50" s="34" customFormat="1" ht="22.5" customHeight="1">
      <c r="A8" s="33">
        <v>3</v>
      </c>
      <c r="B8" s="34" t="s">
        <v>3</v>
      </c>
      <c r="C8" s="35">
        <v>0</v>
      </c>
      <c r="D8" s="35">
        <v>0</v>
      </c>
      <c r="E8" s="33">
        <v>3</v>
      </c>
      <c r="F8" s="34" t="s">
        <v>3</v>
      </c>
      <c r="G8" s="36"/>
      <c r="H8" s="37">
        <f t="shared" si="0"/>
        <v>0</v>
      </c>
      <c r="I8" s="33">
        <v>3</v>
      </c>
      <c r="J8" s="34" t="s">
        <v>3</v>
      </c>
      <c r="K8" s="38">
        <v>0</v>
      </c>
      <c r="L8" s="39">
        <f t="shared" si="1"/>
        <v>0</v>
      </c>
      <c r="M8" s="33">
        <v>3</v>
      </c>
      <c r="N8" s="34" t="s">
        <v>3</v>
      </c>
      <c r="O8" s="40"/>
      <c r="P8" s="41">
        <f t="shared" si="2"/>
        <v>0</v>
      </c>
      <c r="Q8" s="33">
        <v>3</v>
      </c>
      <c r="R8" s="34" t="s">
        <v>3</v>
      </c>
      <c r="S8" s="38">
        <v>0</v>
      </c>
      <c r="T8" s="39">
        <f t="shared" si="3"/>
        <v>0</v>
      </c>
      <c r="U8" s="33">
        <v>3</v>
      </c>
      <c r="V8" s="34" t="s">
        <v>3</v>
      </c>
      <c r="W8" s="42">
        <v>256.14999999999998</v>
      </c>
      <c r="X8" s="37">
        <f>T8+W8</f>
        <v>256.14999999999998</v>
      </c>
      <c r="Y8" s="33">
        <v>3</v>
      </c>
      <c r="Z8" s="34" t="s">
        <v>3</v>
      </c>
      <c r="AA8" s="38"/>
      <c r="AB8" s="39">
        <f t="shared" si="5"/>
        <v>256.14999999999998</v>
      </c>
      <c r="AC8" s="33">
        <v>3</v>
      </c>
      <c r="AD8" s="34" t="s">
        <v>3</v>
      </c>
      <c r="AE8" s="38">
        <v>0</v>
      </c>
      <c r="AF8" s="39">
        <f t="shared" si="6"/>
        <v>256.14999999999998</v>
      </c>
      <c r="AG8" s="33">
        <v>3</v>
      </c>
      <c r="AH8" s="34" t="s">
        <v>3</v>
      </c>
      <c r="AI8" s="38">
        <v>0</v>
      </c>
      <c r="AJ8" s="39">
        <f t="shared" si="7"/>
        <v>256.14999999999998</v>
      </c>
      <c r="AK8" s="33">
        <v>3</v>
      </c>
      <c r="AL8" s="34" t="s">
        <v>3</v>
      </c>
      <c r="AM8" s="38">
        <v>0</v>
      </c>
      <c r="AN8" s="39">
        <f t="shared" si="8"/>
        <v>256.14999999999998</v>
      </c>
      <c r="AO8" s="33">
        <v>3</v>
      </c>
      <c r="AP8" s="34" t="s">
        <v>3</v>
      </c>
      <c r="AQ8" s="38">
        <v>0</v>
      </c>
      <c r="AR8" s="43">
        <f>AN8+AQ8</f>
        <v>256.14999999999998</v>
      </c>
      <c r="AS8" s="33">
        <v>3</v>
      </c>
      <c r="AT8" s="34" t="s">
        <v>3</v>
      </c>
      <c r="AU8" s="38"/>
      <c r="AV8" s="39">
        <f t="shared" si="10"/>
        <v>256.14999999999998</v>
      </c>
      <c r="AX8" s="39" t="e">
        <f t="shared" si="10"/>
        <v>#VALUE!</v>
      </c>
    </row>
    <row r="9" spans="1:50" ht="22.5" customHeight="1">
      <c r="A9" s="28">
        <v>4</v>
      </c>
      <c r="B9" s="12" t="s">
        <v>42</v>
      </c>
      <c r="C9" s="29">
        <v>0</v>
      </c>
      <c r="D9" s="29">
        <v>0</v>
      </c>
      <c r="E9" s="28">
        <v>4</v>
      </c>
      <c r="F9" s="12" t="s">
        <v>37</v>
      </c>
      <c r="G9" s="23">
        <v>1515.5</v>
      </c>
      <c r="H9" s="24">
        <f t="shared" si="0"/>
        <v>1515.5</v>
      </c>
      <c r="I9" s="28">
        <v>4</v>
      </c>
      <c r="J9" s="12" t="s">
        <v>37</v>
      </c>
      <c r="K9" s="25">
        <v>0</v>
      </c>
      <c r="L9" s="30">
        <f t="shared" si="1"/>
        <v>1515.5</v>
      </c>
      <c r="M9" s="28">
        <v>4</v>
      </c>
      <c r="N9" s="12" t="s">
        <v>37</v>
      </c>
      <c r="O9" s="26"/>
      <c r="P9" s="31">
        <f t="shared" si="2"/>
        <v>1515.5</v>
      </c>
      <c r="Q9" s="28">
        <v>4</v>
      </c>
      <c r="R9" s="12" t="s">
        <v>37</v>
      </c>
      <c r="S9" s="25">
        <v>0</v>
      </c>
      <c r="T9" s="30">
        <f t="shared" si="3"/>
        <v>1515.5</v>
      </c>
      <c r="U9" s="28">
        <v>4</v>
      </c>
      <c r="V9" s="12" t="s">
        <v>37</v>
      </c>
      <c r="W9" s="25"/>
      <c r="X9" s="30">
        <f t="shared" si="4"/>
        <v>1515.5</v>
      </c>
      <c r="Y9" s="28">
        <v>4</v>
      </c>
      <c r="Z9" s="12" t="s">
        <v>37</v>
      </c>
      <c r="AA9" s="25">
        <v>0</v>
      </c>
      <c r="AB9" s="30">
        <f t="shared" si="5"/>
        <v>1515.5</v>
      </c>
      <c r="AC9" s="28">
        <v>4</v>
      </c>
      <c r="AD9" s="12" t="s">
        <v>37</v>
      </c>
      <c r="AE9" s="25">
        <v>0</v>
      </c>
      <c r="AF9" s="30">
        <f t="shared" si="6"/>
        <v>1515.5</v>
      </c>
      <c r="AG9" s="28">
        <v>4</v>
      </c>
      <c r="AH9" s="12" t="s">
        <v>37</v>
      </c>
      <c r="AI9" s="25">
        <v>1953</v>
      </c>
      <c r="AJ9" s="30">
        <f t="shared" si="7"/>
        <v>3468.5</v>
      </c>
      <c r="AK9" s="28">
        <v>4</v>
      </c>
      <c r="AL9" s="12" t="s">
        <v>37</v>
      </c>
      <c r="AM9" s="25"/>
      <c r="AN9" s="30">
        <f t="shared" si="8"/>
        <v>3468.5</v>
      </c>
      <c r="AO9" s="28">
        <v>4</v>
      </c>
      <c r="AP9" s="12" t="s">
        <v>37</v>
      </c>
      <c r="AQ9" s="25">
        <v>0</v>
      </c>
      <c r="AR9" s="30">
        <f t="shared" si="9"/>
        <v>3468.5</v>
      </c>
      <c r="AS9" s="28">
        <v>4</v>
      </c>
      <c r="AT9" s="12" t="s">
        <v>37</v>
      </c>
      <c r="AU9" s="25"/>
      <c r="AV9" s="30">
        <f t="shared" si="10"/>
        <v>3468.5</v>
      </c>
      <c r="AX9" s="30" t="e">
        <f t="shared" si="10"/>
        <v>#VALUE!</v>
      </c>
    </row>
    <row r="10" spans="1:50" ht="22.5" customHeight="1">
      <c r="A10" s="28">
        <v>5</v>
      </c>
      <c r="B10" s="12" t="s">
        <v>4</v>
      </c>
      <c r="C10" s="29">
        <v>0</v>
      </c>
      <c r="D10" s="29">
        <v>0</v>
      </c>
      <c r="E10" s="28">
        <v>5</v>
      </c>
      <c r="F10" s="12" t="s">
        <v>40</v>
      </c>
      <c r="G10" s="23">
        <v>0</v>
      </c>
      <c r="H10" s="24">
        <f t="shared" si="0"/>
        <v>0</v>
      </c>
      <c r="I10" s="28">
        <v>5</v>
      </c>
      <c r="J10" s="12" t="s">
        <v>66</v>
      </c>
      <c r="K10" s="25">
        <v>94084.14</v>
      </c>
      <c r="L10" s="30">
        <f t="shared" si="1"/>
        <v>94084.14</v>
      </c>
      <c r="M10" s="28">
        <v>5</v>
      </c>
      <c r="N10" s="12" t="s">
        <v>66</v>
      </c>
      <c r="O10" s="26"/>
      <c r="P10" s="31">
        <f t="shared" si="2"/>
        <v>94084.14</v>
      </c>
      <c r="Q10" s="28">
        <v>5</v>
      </c>
      <c r="R10" s="12" t="s">
        <v>66</v>
      </c>
      <c r="S10" s="25"/>
      <c r="T10" s="30">
        <f t="shared" si="3"/>
        <v>94084.14</v>
      </c>
      <c r="U10" s="28">
        <v>5</v>
      </c>
      <c r="V10" s="12" t="s">
        <v>65</v>
      </c>
      <c r="W10" s="25"/>
      <c r="X10" s="30">
        <f t="shared" si="4"/>
        <v>94084.14</v>
      </c>
      <c r="Y10" s="28">
        <v>5</v>
      </c>
      <c r="Z10" s="12" t="s">
        <v>65</v>
      </c>
      <c r="AA10" s="25">
        <v>0</v>
      </c>
      <c r="AB10" s="30">
        <f t="shared" si="5"/>
        <v>94084.14</v>
      </c>
      <c r="AC10" s="28">
        <v>5</v>
      </c>
      <c r="AD10" s="12" t="s">
        <v>65</v>
      </c>
      <c r="AE10" s="25">
        <v>0</v>
      </c>
      <c r="AF10" s="30">
        <f t="shared" si="6"/>
        <v>94084.14</v>
      </c>
      <c r="AG10" s="28">
        <v>5</v>
      </c>
      <c r="AH10" s="12" t="s">
        <v>45</v>
      </c>
      <c r="AI10" s="25"/>
      <c r="AJ10" s="30">
        <f t="shared" si="7"/>
        <v>94084.14</v>
      </c>
      <c r="AK10" s="28">
        <v>5</v>
      </c>
      <c r="AL10" s="12" t="s">
        <v>45</v>
      </c>
      <c r="AM10" s="25">
        <v>235915.86</v>
      </c>
      <c r="AN10" s="30">
        <f t="shared" si="8"/>
        <v>330000</v>
      </c>
      <c r="AO10" s="28">
        <v>5</v>
      </c>
      <c r="AP10" s="12" t="s">
        <v>45</v>
      </c>
      <c r="AQ10" s="25">
        <v>0</v>
      </c>
      <c r="AR10" s="30">
        <f t="shared" si="9"/>
        <v>330000</v>
      </c>
      <c r="AS10" s="28">
        <v>5</v>
      </c>
      <c r="AT10" s="12" t="s">
        <v>4</v>
      </c>
      <c r="AU10" s="25"/>
      <c r="AV10" s="30">
        <f t="shared" si="10"/>
        <v>330000</v>
      </c>
      <c r="AX10" s="30" t="e">
        <f t="shared" si="10"/>
        <v>#VALUE!</v>
      </c>
    </row>
    <row r="11" spans="1:50" ht="22.5" customHeight="1">
      <c r="A11" s="28">
        <v>6</v>
      </c>
      <c r="B11" s="12" t="s">
        <v>31</v>
      </c>
      <c r="C11" s="29">
        <v>0</v>
      </c>
      <c r="D11" s="29">
        <v>0</v>
      </c>
      <c r="E11" s="28">
        <v>6</v>
      </c>
      <c r="F11" s="12" t="s">
        <v>7</v>
      </c>
      <c r="G11" s="23"/>
      <c r="H11" s="24">
        <f t="shared" si="0"/>
        <v>0</v>
      </c>
      <c r="I11" s="28">
        <v>6</v>
      </c>
      <c r="J11" s="12" t="s">
        <v>7</v>
      </c>
      <c r="K11" s="25"/>
      <c r="L11" s="30">
        <f t="shared" si="1"/>
        <v>0</v>
      </c>
      <c r="M11" s="28">
        <v>6</v>
      </c>
      <c r="N11" s="12" t="s">
        <v>7</v>
      </c>
      <c r="O11" s="26">
        <v>0</v>
      </c>
      <c r="P11" s="31">
        <f t="shared" si="2"/>
        <v>0</v>
      </c>
      <c r="Q11" s="28">
        <v>6</v>
      </c>
      <c r="R11" s="12" t="s">
        <v>7</v>
      </c>
      <c r="S11" s="25">
        <v>0</v>
      </c>
      <c r="T11" s="30">
        <f t="shared" si="3"/>
        <v>0</v>
      </c>
      <c r="U11" s="28">
        <v>6</v>
      </c>
      <c r="V11" s="12" t="s">
        <v>7</v>
      </c>
      <c r="W11" s="25"/>
      <c r="X11" s="30">
        <f t="shared" si="4"/>
        <v>0</v>
      </c>
      <c r="Y11" s="28">
        <v>6</v>
      </c>
      <c r="Z11" s="12" t="s">
        <v>7</v>
      </c>
      <c r="AA11" s="25"/>
      <c r="AB11" s="30">
        <f t="shared" si="5"/>
        <v>0</v>
      </c>
      <c r="AC11" s="28">
        <v>6</v>
      </c>
      <c r="AD11" s="12" t="s">
        <v>7</v>
      </c>
      <c r="AE11" s="25">
        <v>0</v>
      </c>
      <c r="AF11" s="30">
        <f>AB11+AE11</f>
        <v>0</v>
      </c>
      <c r="AG11" s="28">
        <v>6</v>
      </c>
      <c r="AH11" s="12" t="s">
        <v>7</v>
      </c>
      <c r="AI11" s="25">
        <v>0</v>
      </c>
      <c r="AJ11" s="30">
        <f t="shared" si="7"/>
        <v>0</v>
      </c>
      <c r="AK11" s="28">
        <v>6</v>
      </c>
      <c r="AL11" s="12" t="s">
        <v>7</v>
      </c>
      <c r="AM11" s="25">
        <v>0</v>
      </c>
      <c r="AN11" s="30">
        <f t="shared" si="8"/>
        <v>0</v>
      </c>
      <c r="AO11" s="28">
        <v>6</v>
      </c>
      <c r="AP11" s="12" t="s">
        <v>7</v>
      </c>
      <c r="AQ11" s="25">
        <v>0</v>
      </c>
      <c r="AR11" s="30">
        <f t="shared" si="9"/>
        <v>0</v>
      </c>
      <c r="AS11" s="28">
        <v>6</v>
      </c>
      <c r="AT11" s="12" t="s">
        <v>7</v>
      </c>
      <c r="AU11" s="25"/>
      <c r="AV11" s="30">
        <f t="shared" si="10"/>
        <v>0</v>
      </c>
      <c r="AX11" s="30" t="e">
        <f t="shared" si="10"/>
        <v>#VALUE!</v>
      </c>
    </row>
    <row r="12" spans="1:50" ht="22.5" customHeight="1">
      <c r="A12" s="28">
        <v>7</v>
      </c>
      <c r="B12" s="12" t="s">
        <v>6</v>
      </c>
      <c r="C12" s="29">
        <v>0</v>
      </c>
      <c r="D12" s="29">
        <v>0</v>
      </c>
      <c r="E12" s="28">
        <v>7</v>
      </c>
      <c r="F12" s="12" t="s">
        <v>6</v>
      </c>
      <c r="G12" s="23"/>
      <c r="H12" s="24">
        <f t="shared" si="0"/>
        <v>0</v>
      </c>
      <c r="I12" s="28">
        <v>7</v>
      </c>
      <c r="J12" s="12" t="s">
        <v>6</v>
      </c>
      <c r="K12" s="25">
        <v>0</v>
      </c>
      <c r="L12" s="30">
        <f t="shared" si="1"/>
        <v>0</v>
      </c>
      <c r="M12" s="28">
        <v>7</v>
      </c>
      <c r="N12" s="12" t="s">
        <v>6</v>
      </c>
      <c r="O12" s="26"/>
      <c r="P12" s="31">
        <f t="shared" si="2"/>
        <v>0</v>
      </c>
      <c r="Q12" s="28">
        <v>7</v>
      </c>
      <c r="R12" s="12" t="s">
        <v>6</v>
      </c>
      <c r="S12" s="25"/>
      <c r="T12" s="30">
        <f t="shared" si="3"/>
        <v>0</v>
      </c>
      <c r="U12" s="28">
        <v>7</v>
      </c>
      <c r="V12" s="12" t="s">
        <v>6</v>
      </c>
      <c r="W12" s="25"/>
      <c r="X12" s="30">
        <f t="shared" si="4"/>
        <v>0</v>
      </c>
      <c r="Y12" s="28">
        <v>7</v>
      </c>
      <c r="Z12" s="12" t="s">
        <v>6</v>
      </c>
      <c r="AA12" s="25"/>
      <c r="AB12" s="30">
        <f t="shared" si="5"/>
        <v>0</v>
      </c>
      <c r="AC12" s="28">
        <v>7</v>
      </c>
      <c r="AD12" s="12" t="s">
        <v>6</v>
      </c>
      <c r="AE12" s="25">
        <v>88700</v>
      </c>
      <c r="AF12" s="30">
        <f t="shared" si="6"/>
        <v>88700</v>
      </c>
      <c r="AG12" s="28">
        <v>7</v>
      </c>
      <c r="AH12" s="12" t="s">
        <v>6</v>
      </c>
      <c r="AI12" s="25"/>
      <c r="AJ12" s="30">
        <f t="shared" si="7"/>
        <v>88700</v>
      </c>
      <c r="AK12" s="28">
        <v>7</v>
      </c>
      <c r="AL12" s="12" t="s">
        <v>6</v>
      </c>
      <c r="AM12" s="25">
        <v>0</v>
      </c>
      <c r="AN12" s="30">
        <f t="shared" si="8"/>
        <v>88700</v>
      </c>
      <c r="AO12" s="28">
        <v>7</v>
      </c>
      <c r="AP12" s="12" t="s">
        <v>6</v>
      </c>
      <c r="AQ12" s="25">
        <v>0</v>
      </c>
      <c r="AR12" s="30">
        <f t="shared" si="9"/>
        <v>88700</v>
      </c>
      <c r="AS12" s="28">
        <v>7</v>
      </c>
      <c r="AT12" s="12" t="s">
        <v>6</v>
      </c>
      <c r="AU12" s="25"/>
      <c r="AV12" s="30">
        <f t="shared" si="10"/>
        <v>88700</v>
      </c>
      <c r="AX12" s="30" t="e">
        <f t="shared" si="10"/>
        <v>#VALUE!</v>
      </c>
    </row>
    <row r="13" spans="1:50" ht="22.5" customHeight="1">
      <c r="A13" s="28">
        <v>8</v>
      </c>
      <c r="B13" s="12" t="s">
        <v>32</v>
      </c>
      <c r="C13" s="29">
        <v>0</v>
      </c>
      <c r="D13" s="29">
        <v>0</v>
      </c>
      <c r="E13" s="28">
        <v>8</v>
      </c>
      <c r="F13" s="12" t="s">
        <v>32</v>
      </c>
      <c r="G13" s="44">
        <v>0</v>
      </c>
      <c r="H13" s="24">
        <f t="shared" si="0"/>
        <v>0</v>
      </c>
      <c r="I13" s="28">
        <v>8</v>
      </c>
      <c r="J13" s="12" t="s">
        <v>32</v>
      </c>
      <c r="K13" s="25"/>
      <c r="L13" s="30">
        <f t="shared" si="1"/>
        <v>0</v>
      </c>
      <c r="M13" s="28">
        <v>8</v>
      </c>
      <c r="N13" s="12" t="s">
        <v>32</v>
      </c>
      <c r="O13" s="26">
        <v>0</v>
      </c>
      <c r="P13" s="31">
        <f t="shared" si="2"/>
        <v>0</v>
      </c>
      <c r="Q13" s="28">
        <v>8</v>
      </c>
      <c r="R13" s="12" t="s">
        <v>67</v>
      </c>
      <c r="S13" s="25">
        <v>11650</v>
      </c>
      <c r="T13" s="30">
        <f t="shared" si="3"/>
        <v>11650</v>
      </c>
      <c r="U13" s="28">
        <v>8</v>
      </c>
      <c r="V13" s="12" t="s">
        <v>67</v>
      </c>
      <c r="W13" s="25"/>
      <c r="X13" s="30">
        <f t="shared" si="4"/>
        <v>11650</v>
      </c>
      <c r="Y13" s="28">
        <v>8</v>
      </c>
      <c r="Z13" s="12" t="s">
        <v>67</v>
      </c>
      <c r="AA13" s="25">
        <v>0</v>
      </c>
      <c r="AB13" s="30">
        <f t="shared" si="5"/>
        <v>11650</v>
      </c>
      <c r="AC13" s="28">
        <v>8</v>
      </c>
      <c r="AD13" s="12" t="s">
        <v>68</v>
      </c>
      <c r="AE13" s="25">
        <v>136736</v>
      </c>
      <c r="AF13" s="30">
        <f>AB13+AE13</f>
        <v>148386</v>
      </c>
      <c r="AG13" s="28">
        <v>8</v>
      </c>
      <c r="AH13" s="12" t="s">
        <v>68</v>
      </c>
      <c r="AI13" s="25">
        <v>0</v>
      </c>
      <c r="AJ13" s="30">
        <f t="shared" si="7"/>
        <v>148386</v>
      </c>
      <c r="AK13" s="28">
        <v>8</v>
      </c>
      <c r="AL13" s="12" t="s">
        <v>68</v>
      </c>
      <c r="AM13" s="25">
        <v>0</v>
      </c>
      <c r="AN13" s="30">
        <f t="shared" si="8"/>
        <v>148386</v>
      </c>
      <c r="AO13" s="28">
        <v>8</v>
      </c>
      <c r="AP13" s="12" t="s">
        <v>68</v>
      </c>
      <c r="AQ13" s="25"/>
      <c r="AR13" s="30">
        <f t="shared" si="9"/>
        <v>148386</v>
      </c>
      <c r="AS13" s="28">
        <v>8</v>
      </c>
      <c r="AT13" s="12" t="s">
        <v>68</v>
      </c>
      <c r="AU13" s="25"/>
      <c r="AV13" s="30">
        <f t="shared" si="10"/>
        <v>148386</v>
      </c>
      <c r="AX13" s="30" t="e">
        <f t="shared" si="10"/>
        <v>#VALUE!</v>
      </c>
    </row>
    <row r="14" spans="1:50" ht="22.5" customHeight="1">
      <c r="A14" s="28">
        <v>9</v>
      </c>
      <c r="B14" s="12" t="s">
        <v>43</v>
      </c>
      <c r="C14" s="29">
        <v>0</v>
      </c>
      <c r="D14" s="29">
        <v>0</v>
      </c>
      <c r="E14" s="28">
        <v>9</v>
      </c>
      <c r="F14" s="12" t="s">
        <v>43</v>
      </c>
      <c r="G14" s="44">
        <v>0</v>
      </c>
      <c r="H14" s="24">
        <f t="shared" si="0"/>
        <v>0</v>
      </c>
      <c r="I14" s="28">
        <v>9</v>
      </c>
      <c r="J14" s="12" t="s">
        <v>43</v>
      </c>
      <c r="K14" s="25"/>
      <c r="L14" s="30">
        <f t="shared" si="1"/>
        <v>0</v>
      </c>
      <c r="M14" s="28">
        <v>9</v>
      </c>
      <c r="N14" s="12" t="s">
        <v>43</v>
      </c>
      <c r="O14" s="26">
        <v>0</v>
      </c>
      <c r="P14" s="31">
        <f t="shared" si="2"/>
        <v>0</v>
      </c>
      <c r="Q14" s="28">
        <v>9</v>
      </c>
      <c r="R14" s="12" t="s">
        <v>43</v>
      </c>
      <c r="S14" s="25">
        <v>30400</v>
      </c>
      <c r="T14" s="30">
        <f t="shared" si="3"/>
        <v>30400</v>
      </c>
      <c r="U14" s="28">
        <v>9</v>
      </c>
      <c r="V14" s="12" t="s">
        <v>43</v>
      </c>
      <c r="W14" s="25">
        <v>0</v>
      </c>
      <c r="X14" s="30">
        <f t="shared" si="4"/>
        <v>30400</v>
      </c>
      <c r="Y14" s="28">
        <v>9</v>
      </c>
      <c r="Z14" s="12" t="s">
        <v>43</v>
      </c>
      <c r="AA14" s="25">
        <v>0</v>
      </c>
      <c r="AB14" s="30">
        <f t="shared" si="5"/>
        <v>30400</v>
      </c>
      <c r="AC14" s="28">
        <v>9</v>
      </c>
      <c r="AD14" s="12" t="s">
        <v>43</v>
      </c>
      <c r="AE14" s="25"/>
      <c r="AF14" s="30">
        <f t="shared" si="6"/>
        <v>30400</v>
      </c>
      <c r="AG14" s="28">
        <v>9</v>
      </c>
      <c r="AH14" s="12" t="s">
        <v>43</v>
      </c>
      <c r="AI14" s="25">
        <v>18000</v>
      </c>
      <c r="AJ14" s="30">
        <f t="shared" si="7"/>
        <v>48400</v>
      </c>
      <c r="AK14" s="28">
        <v>9</v>
      </c>
      <c r="AL14" s="12" t="s">
        <v>43</v>
      </c>
      <c r="AM14" s="25"/>
      <c r="AN14" s="30">
        <f t="shared" si="8"/>
        <v>48400</v>
      </c>
      <c r="AO14" s="28">
        <v>9</v>
      </c>
      <c r="AP14" s="12" t="s">
        <v>43</v>
      </c>
      <c r="AQ14" s="25">
        <v>18000</v>
      </c>
      <c r="AR14" s="30">
        <f t="shared" si="9"/>
        <v>66400</v>
      </c>
      <c r="AS14" s="28">
        <v>9</v>
      </c>
      <c r="AT14" s="12" t="s">
        <v>5</v>
      </c>
      <c r="AU14" s="25"/>
      <c r="AV14" s="30">
        <f t="shared" si="10"/>
        <v>66400</v>
      </c>
      <c r="AX14" s="30" t="e">
        <f t="shared" si="10"/>
        <v>#VALUE!</v>
      </c>
    </row>
    <row r="15" spans="1:50" ht="22.5" customHeight="1">
      <c r="A15" s="28">
        <v>10</v>
      </c>
      <c r="B15" s="12" t="s">
        <v>36</v>
      </c>
      <c r="C15" s="29">
        <v>0</v>
      </c>
      <c r="D15" s="29">
        <v>0</v>
      </c>
      <c r="E15" s="28">
        <v>10</v>
      </c>
      <c r="F15" s="12" t="s">
        <v>36</v>
      </c>
      <c r="G15" s="44"/>
      <c r="H15" s="24">
        <f t="shared" si="0"/>
        <v>0</v>
      </c>
      <c r="I15" s="28">
        <v>10</v>
      </c>
      <c r="J15" s="12" t="s">
        <v>36</v>
      </c>
      <c r="K15" s="25">
        <v>0</v>
      </c>
      <c r="L15" s="30">
        <f t="shared" si="1"/>
        <v>0</v>
      </c>
      <c r="M15" s="28">
        <v>10</v>
      </c>
      <c r="N15" s="12" t="s">
        <v>36</v>
      </c>
      <c r="O15" s="26">
        <v>75.34</v>
      </c>
      <c r="P15" s="31">
        <f t="shared" si="2"/>
        <v>75.34</v>
      </c>
      <c r="Q15" s="28">
        <v>10</v>
      </c>
      <c r="R15" s="12" t="s">
        <v>36</v>
      </c>
      <c r="S15" s="32">
        <v>0</v>
      </c>
      <c r="T15" s="45">
        <f>P15+S15</f>
        <v>75.34</v>
      </c>
      <c r="U15" s="28">
        <v>10</v>
      </c>
      <c r="V15" s="12" t="s">
        <v>36</v>
      </c>
      <c r="W15" s="25">
        <v>0</v>
      </c>
      <c r="X15" s="30">
        <f t="shared" si="4"/>
        <v>75.34</v>
      </c>
      <c r="Y15" s="28">
        <v>10</v>
      </c>
      <c r="Z15" s="12" t="s">
        <v>36</v>
      </c>
      <c r="AA15" s="25">
        <v>0</v>
      </c>
      <c r="AB15" s="30">
        <f t="shared" si="5"/>
        <v>75.34</v>
      </c>
      <c r="AC15" s="28">
        <v>10</v>
      </c>
      <c r="AD15" s="12" t="s">
        <v>36</v>
      </c>
      <c r="AE15" s="106"/>
      <c r="AF15" s="30">
        <f t="shared" si="6"/>
        <v>75.34</v>
      </c>
      <c r="AG15" s="28">
        <v>10</v>
      </c>
      <c r="AH15" s="12" t="s">
        <v>36</v>
      </c>
      <c r="AI15" s="25"/>
      <c r="AJ15" s="30">
        <f t="shared" si="7"/>
        <v>75.34</v>
      </c>
      <c r="AK15" s="28">
        <v>10</v>
      </c>
      <c r="AL15" s="12" t="s">
        <v>36</v>
      </c>
      <c r="AM15" s="25"/>
      <c r="AN15" s="30">
        <f t="shared" si="8"/>
        <v>75.34</v>
      </c>
      <c r="AO15" s="28">
        <v>10</v>
      </c>
      <c r="AP15" s="12" t="s">
        <v>36</v>
      </c>
      <c r="AQ15" s="25">
        <v>480.2</v>
      </c>
      <c r="AR15" s="30">
        <f t="shared" si="9"/>
        <v>555.54</v>
      </c>
      <c r="AS15" s="28">
        <v>10</v>
      </c>
      <c r="AT15" s="12" t="s">
        <v>36</v>
      </c>
      <c r="AU15" s="25">
        <v>0</v>
      </c>
      <c r="AV15" s="30">
        <f t="shared" si="10"/>
        <v>555.54</v>
      </c>
      <c r="AX15" s="30" t="e">
        <f t="shared" si="10"/>
        <v>#VALUE!</v>
      </c>
    </row>
    <row r="16" spans="1:50" ht="22.5" customHeight="1">
      <c r="A16" s="28">
        <v>11</v>
      </c>
      <c r="B16" s="12" t="s">
        <v>8</v>
      </c>
      <c r="C16" s="29">
        <v>0</v>
      </c>
      <c r="D16" s="29">
        <v>0</v>
      </c>
      <c r="E16" s="28">
        <v>11</v>
      </c>
      <c r="F16" s="12" t="s">
        <v>8</v>
      </c>
      <c r="G16" s="23"/>
      <c r="H16" s="24">
        <f t="shared" ref="H16:H17" si="11">D16+G16</f>
        <v>0</v>
      </c>
      <c r="I16" s="28">
        <v>11</v>
      </c>
      <c r="J16" s="12" t="s">
        <v>8</v>
      </c>
      <c r="K16" s="25">
        <v>0</v>
      </c>
      <c r="L16" s="30">
        <f t="shared" ref="L16" si="12">H16+K16</f>
        <v>0</v>
      </c>
      <c r="M16" s="28">
        <v>11</v>
      </c>
      <c r="N16" s="12" t="s">
        <v>8</v>
      </c>
      <c r="O16" s="26"/>
      <c r="P16" s="31">
        <f t="shared" ref="P16" si="13">L16+O16</f>
        <v>0</v>
      </c>
      <c r="Q16" s="28">
        <v>11</v>
      </c>
      <c r="R16" s="12" t="s">
        <v>8</v>
      </c>
      <c r="S16" s="25">
        <v>46170</v>
      </c>
      <c r="T16" s="30">
        <f t="shared" ref="T16" si="14">P16+S16</f>
        <v>46170</v>
      </c>
      <c r="U16" s="28">
        <v>11</v>
      </c>
      <c r="V16" s="12" t="s">
        <v>8</v>
      </c>
      <c r="W16" s="25">
        <v>0</v>
      </c>
      <c r="X16" s="30">
        <f t="shared" ref="X16:X17" si="15">T16+W16</f>
        <v>46170</v>
      </c>
      <c r="Y16" s="28">
        <v>11</v>
      </c>
      <c r="Z16" s="12" t="s">
        <v>8</v>
      </c>
      <c r="AA16" s="25">
        <v>0</v>
      </c>
      <c r="AB16" s="30">
        <f t="shared" ref="AB16" si="16">X16+AA16</f>
        <v>46170</v>
      </c>
      <c r="AC16" s="28">
        <v>12</v>
      </c>
      <c r="AD16" s="12" t="s">
        <v>8</v>
      </c>
      <c r="AE16" s="25"/>
      <c r="AF16" s="30">
        <f t="shared" ref="AF16:AF17" si="17">AB16+AE16</f>
        <v>46170</v>
      </c>
      <c r="AG16" s="28">
        <v>12</v>
      </c>
      <c r="AH16" s="12" t="s">
        <v>8</v>
      </c>
      <c r="AI16" s="25"/>
      <c r="AJ16" s="30">
        <f t="shared" ref="AJ16" si="18">AF16+AI16</f>
        <v>46170</v>
      </c>
      <c r="AK16" s="28">
        <v>12</v>
      </c>
      <c r="AL16" s="12" t="s">
        <v>8</v>
      </c>
      <c r="AM16" s="25">
        <v>0</v>
      </c>
      <c r="AN16" s="30">
        <f t="shared" ref="AN16" si="19">AJ16+AM16</f>
        <v>46170</v>
      </c>
      <c r="AO16" s="28">
        <v>12</v>
      </c>
      <c r="AP16" s="12" t="s">
        <v>8</v>
      </c>
      <c r="AQ16" s="25">
        <v>0</v>
      </c>
      <c r="AR16" s="30">
        <f t="shared" ref="AR16" si="20">AN16+AQ16</f>
        <v>46170</v>
      </c>
      <c r="AS16" s="28">
        <v>12</v>
      </c>
      <c r="AT16" s="12" t="s">
        <v>8</v>
      </c>
      <c r="AU16" s="25">
        <v>0</v>
      </c>
      <c r="AV16" s="30">
        <f t="shared" ref="AV16:AX18" si="21">AR16+AU16</f>
        <v>46170</v>
      </c>
      <c r="AX16" s="30" t="e">
        <f t="shared" si="21"/>
        <v>#VALUE!</v>
      </c>
    </row>
    <row r="17" spans="1:50" ht="22.5" customHeight="1">
      <c r="A17" s="28">
        <v>12</v>
      </c>
      <c r="B17" s="12" t="s">
        <v>39</v>
      </c>
      <c r="C17" s="29">
        <v>0</v>
      </c>
      <c r="D17" s="29">
        <v>0</v>
      </c>
      <c r="E17" s="28">
        <v>12</v>
      </c>
      <c r="F17" s="12" t="s">
        <v>39</v>
      </c>
      <c r="G17" s="23"/>
      <c r="H17" s="24">
        <f t="shared" si="11"/>
        <v>0</v>
      </c>
      <c r="I17" s="28">
        <v>12</v>
      </c>
      <c r="J17" s="12" t="s">
        <v>38</v>
      </c>
      <c r="K17" s="25"/>
      <c r="L17" s="30"/>
      <c r="M17" s="28">
        <v>12</v>
      </c>
      <c r="N17" s="12" t="s">
        <v>38</v>
      </c>
      <c r="O17" s="26"/>
      <c r="P17" s="31"/>
      <c r="Q17" s="28"/>
      <c r="S17" s="25"/>
      <c r="T17" s="30"/>
      <c r="U17" s="28"/>
      <c r="V17" s="12" t="s">
        <v>39</v>
      </c>
      <c r="W17" s="25">
        <v>0</v>
      </c>
      <c r="X17" s="30">
        <f t="shared" si="15"/>
        <v>0</v>
      </c>
      <c r="Y17" s="28"/>
      <c r="AA17" s="25"/>
      <c r="AB17" s="30"/>
      <c r="AC17" s="28">
        <v>13</v>
      </c>
      <c r="AD17" s="12" t="s">
        <v>59</v>
      </c>
      <c r="AE17" s="25">
        <v>50000</v>
      </c>
      <c r="AF17" s="30">
        <f t="shared" si="17"/>
        <v>50000</v>
      </c>
      <c r="AG17" s="28">
        <v>13</v>
      </c>
      <c r="AH17" s="12" t="s">
        <v>59</v>
      </c>
      <c r="AI17" s="25"/>
      <c r="AJ17" s="30">
        <v>50000</v>
      </c>
      <c r="AK17" s="28">
        <v>13</v>
      </c>
      <c r="AL17" s="12" t="s">
        <v>59</v>
      </c>
      <c r="AM17" s="25"/>
      <c r="AN17" s="30">
        <v>50000</v>
      </c>
      <c r="AO17" s="28">
        <v>13</v>
      </c>
      <c r="AP17" s="12" t="s">
        <v>59</v>
      </c>
      <c r="AQ17" s="25"/>
      <c r="AR17" s="30">
        <v>50000</v>
      </c>
      <c r="AS17" s="28">
        <v>13</v>
      </c>
      <c r="AT17" s="12" t="s">
        <v>59</v>
      </c>
      <c r="AU17" s="25"/>
      <c r="AV17" s="46">
        <v>50000</v>
      </c>
      <c r="AX17" s="30" t="e">
        <f t="shared" si="21"/>
        <v>#VALUE!</v>
      </c>
    </row>
    <row r="18" spans="1:50" ht="22.5" customHeight="1">
      <c r="A18" s="47"/>
      <c r="B18" s="48" t="s">
        <v>9</v>
      </c>
      <c r="C18" s="49">
        <f>SUM(C6:C17)</f>
        <v>0</v>
      </c>
      <c r="D18" s="49">
        <f>SUM(D6:D17)</f>
        <v>0</v>
      </c>
      <c r="E18" s="47"/>
      <c r="F18" s="48" t="s">
        <v>9</v>
      </c>
      <c r="G18" s="50">
        <f>SUM(G6:G17)</f>
        <v>1615.5</v>
      </c>
      <c r="H18" s="50">
        <f>SUM(H6:H17)</f>
        <v>1615.5</v>
      </c>
      <c r="I18" s="47"/>
      <c r="J18" s="48" t="s">
        <v>9</v>
      </c>
      <c r="K18" s="51">
        <f>SUM(K6:K17)</f>
        <v>94084.14</v>
      </c>
      <c r="L18" s="52">
        <f t="shared" si="1"/>
        <v>95699.64</v>
      </c>
      <c r="M18" s="47"/>
      <c r="N18" s="48" t="s">
        <v>9</v>
      </c>
      <c r="O18" s="53">
        <f>SUM(O6:O17)</f>
        <v>75.34</v>
      </c>
      <c r="P18" s="54">
        <f t="shared" si="2"/>
        <v>95774.98</v>
      </c>
      <c r="Q18" s="47"/>
      <c r="R18" s="48" t="s">
        <v>9</v>
      </c>
      <c r="S18" s="51">
        <f>SUM(S6:S17)</f>
        <v>88220</v>
      </c>
      <c r="T18" s="52">
        <f t="shared" si="3"/>
        <v>183994.97999999998</v>
      </c>
      <c r="U18" s="47"/>
      <c r="V18" s="48" t="s">
        <v>9</v>
      </c>
      <c r="W18" s="51">
        <f>SUM(W6:W17)</f>
        <v>1306.1500000000001</v>
      </c>
      <c r="X18" s="52">
        <f t="shared" si="4"/>
        <v>185301.12999999998</v>
      </c>
      <c r="Y18" s="47"/>
      <c r="Z18" s="48" t="s">
        <v>9</v>
      </c>
      <c r="AA18" s="51">
        <f>SUM(AA6:AA17)</f>
        <v>100</v>
      </c>
      <c r="AB18" s="52">
        <f t="shared" si="5"/>
        <v>185401.12999999998</v>
      </c>
      <c r="AC18" s="47"/>
      <c r="AD18" s="48" t="s">
        <v>9</v>
      </c>
      <c r="AE18" s="51">
        <f>SUM(AE6:AE17)</f>
        <v>275536</v>
      </c>
      <c r="AF18" s="52">
        <f>AB18+AE18</f>
        <v>460937.13</v>
      </c>
      <c r="AG18" s="47"/>
      <c r="AH18" s="48" t="s">
        <v>9</v>
      </c>
      <c r="AI18" s="51">
        <f>SUM(AI6:AI17)</f>
        <v>19953</v>
      </c>
      <c r="AJ18" s="52">
        <f>AF18+AI18</f>
        <v>480890.13</v>
      </c>
      <c r="AK18" s="47"/>
      <c r="AL18" s="48" t="s">
        <v>9</v>
      </c>
      <c r="AM18" s="51">
        <f>SUM(AM6:AM17)</f>
        <v>235915.86</v>
      </c>
      <c r="AN18" s="52">
        <f t="shared" si="8"/>
        <v>716805.99</v>
      </c>
      <c r="AO18" s="47"/>
      <c r="AP18" s="48" t="s">
        <v>9</v>
      </c>
      <c r="AQ18" s="51">
        <f>SUM(AQ6:AQ17)</f>
        <v>18480.2</v>
      </c>
      <c r="AR18" s="52">
        <f t="shared" si="9"/>
        <v>735286.19</v>
      </c>
      <c r="AS18" s="47"/>
      <c r="AT18" s="48" t="s">
        <v>9</v>
      </c>
      <c r="AU18" s="51">
        <f>SUM(AU6:AU17)</f>
        <v>0</v>
      </c>
      <c r="AV18" s="55">
        <f t="shared" si="21"/>
        <v>735286.19</v>
      </c>
    </row>
    <row r="19" spans="1:50" ht="22.5" customHeight="1">
      <c r="A19" s="5">
        <v>2</v>
      </c>
      <c r="B19" s="20" t="s">
        <v>10</v>
      </c>
      <c r="C19" s="6"/>
      <c r="D19" s="56"/>
      <c r="E19" s="5">
        <v>2</v>
      </c>
      <c r="F19" s="20" t="s">
        <v>10</v>
      </c>
      <c r="G19" s="57"/>
      <c r="H19" s="58"/>
      <c r="I19" s="5">
        <v>2</v>
      </c>
      <c r="J19" s="20" t="s">
        <v>10</v>
      </c>
      <c r="K19" s="59"/>
      <c r="L19" s="60"/>
      <c r="M19" s="5">
        <v>2</v>
      </c>
      <c r="N19" s="20" t="s">
        <v>10</v>
      </c>
      <c r="O19" s="61"/>
      <c r="P19" s="62"/>
      <c r="Q19" s="5">
        <v>2</v>
      </c>
      <c r="R19" s="20" t="s">
        <v>10</v>
      </c>
      <c r="S19" s="59"/>
      <c r="T19" s="60"/>
      <c r="U19" s="5">
        <v>2</v>
      </c>
      <c r="V19" s="20" t="s">
        <v>10</v>
      </c>
      <c r="W19" s="59"/>
      <c r="X19" s="60"/>
      <c r="Y19" s="5">
        <v>2</v>
      </c>
      <c r="Z19" s="20" t="s">
        <v>10</v>
      </c>
      <c r="AA19" s="59"/>
      <c r="AB19" s="60"/>
      <c r="AC19" s="5">
        <v>2</v>
      </c>
      <c r="AD19" s="20" t="s">
        <v>10</v>
      </c>
      <c r="AE19" s="59"/>
      <c r="AF19" s="60"/>
      <c r="AG19" s="5">
        <v>2</v>
      </c>
      <c r="AH19" s="20" t="s">
        <v>10</v>
      </c>
      <c r="AI19" s="59"/>
      <c r="AJ19" s="60"/>
      <c r="AK19" s="5">
        <v>2</v>
      </c>
      <c r="AL19" s="20" t="s">
        <v>10</v>
      </c>
      <c r="AM19" s="59"/>
      <c r="AN19" s="60"/>
      <c r="AO19" s="5">
        <v>2</v>
      </c>
      <c r="AP19" s="20" t="s">
        <v>10</v>
      </c>
      <c r="AQ19" s="59"/>
      <c r="AR19" s="60"/>
      <c r="AS19" s="5">
        <v>2</v>
      </c>
      <c r="AT19" s="20" t="s">
        <v>10</v>
      </c>
      <c r="AU19" s="59"/>
      <c r="AV19" s="60"/>
    </row>
    <row r="20" spans="1:50" ht="22.5" customHeight="1">
      <c r="A20" s="63">
        <v>1</v>
      </c>
      <c r="B20" s="12" t="s">
        <v>11</v>
      </c>
      <c r="C20" s="25">
        <v>0</v>
      </c>
      <c r="D20" s="25">
        <v>0</v>
      </c>
      <c r="E20" s="63">
        <v>1</v>
      </c>
      <c r="F20" s="12" t="s">
        <v>11</v>
      </c>
      <c r="G20" s="23"/>
      <c r="H20" s="24">
        <f>D20+G20</f>
        <v>0</v>
      </c>
      <c r="I20" s="63">
        <v>1</v>
      </c>
      <c r="J20" s="12" t="s">
        <v>11</v>
      </c>
      <c r="K20" s="25"/>
      <c r="L20" s="30">
        <f>H20+K20</f>
        <v>0</v>
      </c>
      <c r="M20" s="63">
        <v>1</v>
      </c>
      <c r="N20" s="12" t="s">
        <v>11</v>
      </c>
      <c r="O20" s="26">
        <v>0</v>
      </c>
      <c r="P20" s="31">
        <f>L20+O20</f>
        <v>0</v>
      </c>
      <c r="Q20" s="63">
        <v>1</v>
      </c>
      <c r="R20" s="12" t="s">
        <v>11</v>
      </c>
      <c r="S20" s="25"/>
      <c r="T20" s="30">
        <f>P20+S20</f>
        <v>0</v>
      </c>
      <c r="U20" s="63">
        <v>1</v>
      </c>
      <c r="V20" s="12" t="s">
        <v>11</v>
      </c>
      <c r="W20" s="25"/>
      <c r="X20" s="30">
        <f>T20+W20</f>
        <v>0</v>
      </c>
      <c r="Y20" s="63">
        <v>1</v>
      </c>
      <c r="Z20" s="12" t="s">
        <v>11</v>
      </c>
      <c r="AA20" s="25"/>
      <c r="AB20" s="30">
        <f>X20+AA20</f>
        <v>0</v>
      </c>
      <c r="AC20" s="63">
        <v>1</v>
      </c>
      <c r="AD20" s="12" t="s">
        <v>11</v>
      </c>
      <c r="AE20" s="25"/>
      <c r="AF20" s="30">
        <f>AB20+AE20</f>
        <v>0</v>
      </c>
      <c r="AG20" s="63">
        <v>1</v>
      </c>
      <c r="AH20" s="12" t="s">
        <v>11</v>
      </c>
      <c r="AI20" s="25"/>
      <c r="AJ20" s="30">
        <f>AF20+AI20</f>
        <v>0</v>
      </c>
      <c r="AK20" s="63">
        <v>1</v>
      </c>
      <c r="AL20" s="12" t="s">
        <v>11</v>
      </c>
      <c r="AM20" s="25">
        <v>0</v>
      </c>
      <c r="AN20" s="30">
        <f>AJ20+AM20</f>
        <v>0</v>
      </c>
      <c r="AO20" s="63">
        <v>1</v>
      </c>
      <c r="AP20" s="12" t="s">
        <v>11</v>
      </c>
      <c r="AQ20" s="25"/>
      <c r="AR20" s="30">
        <f>AN20+AQ20</f>
        <v>0</v>
      </c>
      <c r="AS20" s="63">
        <v>1</v>
      </c>
      <c r="AT20" s="12" t="s">
        <v>11</v>
      </c>
      <c r="AU20" s="25"/>
      <c r="AV20" s="30">
        <f>AR20+AU20</f>
        <v>0</v>
      </c>
    </row>
    <row r="21" spans="1:50" ht="22.5" customHeight="1">
      <c r="A21" s="63">
        <v>2</v>
      </c>
      <c r="B21" s="12" t="s">
        <v>12</v>
      </c>
      <c r="C21" s="25">
        <v>17550</v>
      </c>
      <c r="D21" s="25">
        <v>17550</v>
      </c>
      <c r="E21" s="63">
        <v>2</v>
      </c>
      <c r="F21" s="12" t="s">
        <v>12</v>
      </c>
      <c r="G21" s="23">
        <v>12425</v>
      </c>
      <c r="H21" s="24">
        <f t="shared" ref="H21:H28" si="22">D21+G21</f>
        <v>29975</v>
      </c>
      <c r="I21" s="63">
        <v>2</v>
      </c>
      <c r="J21" s="12" t="s">
        <v>12</v>
      </c>
      <c r="K21" s="25">
        <v>11550</v>
      </c>
      <c r="L21" s="30">
        <f t="shared" ref="L21:L23" si="23">H21+K21</f>
        <v>41525</v>
      </c>
      <c r="M21" s="63">
        <v>2</v>
      </c>
      <c r="N21" s="12" t="s">
        <v>12</v>
      </c>
      <c r="O21" s="26">
        <v>24500</v>
      </c>
      <c r="P21" s="31">
        <f t="shared" ref="P21:P23" si="24">L21+O21</f>
        <v>66025</v>
      </c>
      <c r="Q21" s="63">
        <v>2</v>
      </c>
      <c r="R21" s="12" t="s">
        <v>12</v>
      </c>
      <c r="S21" s="25">
        <v>43175</v>
      </c>
      <c r="T21" s="30">
        <f t="shared" ref="T21:T23" si="25">P21+S21</f>
        <v>109200</v>
      </c>
      <c r="U21" s="63">
        <v>2</v>
      </c>
      <c r="V21" s="12" t="s">
        <v>12</v>
      </c>
      <c r="W21" s="25">
        <v>11200</v>
      </c>
      <c r="X21" s="30">
        <f t="shared" ref="X21:X24" si="26">T21+W21</f>
        <v>120400</v>
      </c>
      <c r="Y21" s="63">
        <v>2</v>
      </c>
      <c r="Z21" s="12" t="s">
        <v>12</v>
      </c>
      <c r="AA21" s="25">
        <v>15225</v>
      </c>
      <c r="AB21" s="30">
        <f t="shared" ref="AB21:AB24" si="27">X21+AA21</f>
        <v>135625</v>
      </c>
      <c r="AC21" s="63">
        <v>2</v>
      </c>
      <c r="AD21" s="12" t="s">
        <v>12</v>
      </c>
      <c r="AE21" s="25">
        <v>18375</v>
      </c>
      <c r="AF21" s="30">
        <f t="shared" ref="AF21:AF24" si="28">AB21+AE21</f>
        <v>154000</v>
      </c>
      <c r="AG21" s="63">
        <v>2</v>
      </c>
      <c r="AH21" s="12" t="s">
        <v>12</v>
      </c>
      <c r="AI21" s="25">
        <v>31825</v>
      </c>
      <c r="AJ21" s="30">
        <f t="shared" ref="AJ21:AJ25" si="29">AF21+AI21</f>
        <v>185825</v>
      </c>
      <c r="AK21" s="63">
        <v>2</v>
      </c>
      <c r="AL21" s="12" t="s">
        <v>12</v>
      </c>
      <c r="AM21" s="25">
        <v>12950</v>
      </c>
      <c r="AN21" s="30">
        <f t="shared" ref="AN21:AN25" si="30">AJ21+AM21</f>
        <v>198775</v>
      </c>
      <c r="AO21" s="63">
        <v>2</v>
      </c>
      <c r="AP21" s="12" t="s">
        <v>12</v>
      </c>
      <c r="AQ21" s="25">
        <v>31125</v>
      </c>
      <c r="AR21" s="30">
        <f t="shared" ref="AR21:AR25" si="31">AN21+AQ21</f>
        <v>229900</v>
      </c>
      <c r="AS21" s="63">
        <v>2</v>
      </c>
      <c r="AT21" s="12" t="s">
        <v>12</v>
      </c>
      <c r="AU21" s="25"/>
      <c r="AV21" s="30">
        <f t="shared" ref="AV21:AV25" si="32">AR21+AU21</f>
        <v>229900</v>
      </c>
      <c r="AX21" s="12">
        <v>8200</v>
      </c>
    </row>
    <row r="22" spans="1:50" ht="22.5" customHeight="1">
      <c r="A22" s="63">
        <v>3</v>
      </c>
      <c r="B22" s="12" t="s">
        <v>13</v>
      </c>
      <c r="C22" s="25">
        <v>17200</v>
      </c>
      <c r="D22" s="25">
        <v>17200</v>
      </c>
      <c r="E22" s="63">
        <v>3</v>
      </c>
      <c r="F22" s="12" t="s">
        <v>13</v>
      </c>
      <c r="G22" s="23">
        <v>17600</v>
      </c>
      <c r="H22" s="24">
        <f t="shared" si="22"/>
        <v>34800</v>
      </c>
      <c r="I22" s="63">
        <v>3</v>
      </c>
      <c r="J22" s="12" t="s">
        <v>13</v>
      </c>
      <c r="K22" s="25">
        <v>18600</v>
      </c>
      <c r="L22" s="30">
        <f t="shared" si="23"/>
        <v>53400</v>
      </c>
      <c r="M22" s="63">
        <v>3</v>
      </c>
      <c r="N22" s="12" t="s">
        <v>13</v>
      </c>
      <c r="O22" s="26">
        <v>21853</v>
      </c>
      <c r="P22" s="31">
        <f t="shared" si="24"/>
        <v>75253</v>
      </c>
      <c r="Q22" s="63">
        <v>3</v>
      </c>
      <c r="R22" s="12" t="s">
        <v>13</v>
      </c>
      <c r="S22" s="25">
        <v>18542</v>
      </c>
      <c r="T22" s="30">
        <f t="shared" si="25"/>
        <v>93795</v>
      </c>
      <c r="U22" s="63">
        <v>3</v>
      </c>
      <c r="V22" s="12" t="s">
        <v>13</v>
      </c>
      <c r="W22" s="25">
        <v>18415</v>
      </c>
      <c r="X22" s="30">
        <f t="shared" si="26"/>
        <v>112210</v>
      </c>
      <c r="Y22" s="63">
        <v>3</v>
      </c>
      <c r="Z22" s="12" t="s">
        <v>13</v>
      </c>
      <c r="AA22" s="25">
        <v>20600</v>
      </c>
      <c r="AB22" s="30">
        <f t="shared" si="27"/>
        <v>132810</v>
      </c>
      <c r="AC22" s="63">
        <v>3</v>
      </c>
      <c r="AD22" s="12" t="s">
        <v>13</v>
      </c>
      <c r="AE22" s="25">
        <v>17600</v>
      </c>
      <c r="AF22" s="30">
        <f t="shared" si="28"/>
        <v>150410</v>
      </c>
      <c r="AG22" s="63">
        <v>3</v>
      </c>
      <c r="AH22" s="12" t="s">
        <v>13</v>
      </c>
      <c r="AI22" s="25">
        <v>19000</v>
      </c>
      <c r="AJ22" s="30">
        <f t="shared" si="29"/>
        <v>169410</v>
      </c>
      <c r="AK22" s="63">
        <v>3</v>
      </c>
      <c r="AL22" s="12" t="s">
        <v>13</v>
      </c>
      <c r="AM22" s="25">
        <v>35350</v>
      </c>
      <c r="AN22" s="30">
        <f t="shared" si="30"/>
        <v>204760</v>
      </c>
      <c r="AO22" s="63">
        <v>3</v>
      </c>
      <c r="AP22" s="12" t="s">
        <v>13</v>
      </c>
      <c r="AQ22" s="38">
        <v>46443</v>
      </c>
      <c r="AR22" s="30">
        <f t="shared" si="31"/>
        <v>251203</v>
      </c>
      <c r="AS22" s="63">
        <v>3</v>
      </c>
      <c r="AT22" s="12" t="s">
        <v>13</v>
      </c>
      <c r="AU22" s="25"/>
      <c r="AV22" s="30">
        <f t="shared" si="32"/>
        <v>251203</v>
      </c>
      <c r="AX22" s="12">
        <v>4800</v>
      </c>
    </row>
    <row r="23" spans="1:50" ht="22.5" customHeight="1">
      <c r="A23" s="63">
        <v>4</v>
      </c>
      <c r="B23" s="12" t="s">
        <v>14</v>
      </c>
      <c r="C23" s="32" t="s">
        <v>30</v>
      </c>
      <c r="D23" s="32" t="s">
        <v>30</v>
      </c>
      <c r="E23" s="63">
        <v>4</v>
      </c>
      <c r="F23" s="12" t="s">
        <v>14</v>
      </c>
      <c r="G23" s="64"/>
      <c r="H23" s="24">
        <v>0</v>
      </c>
      <c r="I23" s="63">
        <v>4</v>
      </c>
      <c r="J23" s="12" t="s">
        <v>14</v>
      </c>
      <c r="K23" s="25">
        <v>0</v>
      </c>
      <c r="L23" s="30">
        <f t="shared" si="23"/>
        <v>0</v>
      </c>
      <c r="M23" s="63">
        <v>4</v>
      </c>
      <c r="N23" s="12" t="s">
        <v>14</v>
      </c>
      <c r="O23" s="26">
        <v>13458</v>
      </c>
      <c r="P23" s="31">
        <f t="shared" si="24"/>
        <v>13458</v>
      </c>
      <c r="Q23" s="63">
        <v>4</v>
      </c>
      <c r="R23" s="12" t="s">
        <v>14</v>
      </c>
      <c r="S23" s="25">
        <v>0</v>
      </c>
      <c r="T23" s="30">
        <f t="shared" si="25"/>
        <v>13458</v>
      </c>
      <c r="U23" s="63">
        <v>4</v>
      </c>
      <c r="V23" s="12" t="s">
        <v>14</v>
      </c>
      <c r="W23" s="25">
        <v>0</v>
      </c>
      <c r="X23" s="30">
        <f t="shared" si="26"/>
        <v>13458</v>
      </c>
      <c r="Y23" s="63">
        <v>4</v>
      </c>
      <c r="Z23" s="12" t="s">
        <v>14</v>
      </c>
      <c r="AA23" s="25">
        <v>0</v>
      </c>
      <c r="AB23" s="30">
        <f t="shared" si="27"/>
        <v>13458</v>
      </c>
      <c r="AC23" s="63">
        <v>4</v>
      </c>
      <c r="AD23" s="12" t="s">
        <v>14</v>
      </c>
      <c r="AE23" s="25">
        <v>11212</v>
      </c>
      <c r="AF23" s="30">
        <f t="shared" si="28"/>
        <v>24670</v>
      </c>
      <c r="AG23" s="63">
        <v>4</v>
      </c>
      <c r="AH23" s="12" t="s">
        <v>14</v>
      </c>
      <c r="AI23" s="25"/>
      <c r="AJ23" s="30">
        <f t="shared" si="29"/>
        <v>24670</v>
      </c>
      <c r="AK23" s="63">
        <v>4</v>
      </c>
      <c r="AL23" s="12" t="s">
        <v>14</v>
      </c>
      <c r="AM23" s="25"/>
      <c r="AN23" s="30">
        <f t="shared" si="30"/>
        <v>24670</v>
      </c>
      <c r="AO23" s="63">
        <v>4</v>
      </c>
      <c r="AP23" s="12" t="s">
        <v>14</v>
      </c>
      <c r="AQ23" s="25">
        <v>10532</v>
      </c>
      <c r="AR23" s="30">
        <f t="shared" si="31"/>
        <v>35202</v>
      </c>
      <c r="AS23" s="63">
        <v>4</v>
      </c>
      <c r="AT23" s="12" t="s">
        <v>14</v>
      </c>
      <c r="AU23" s="25">
        <v>0</v>
      </c>
      <c r="AV23" s="30">
        <f t="shared" si="32"/>
        <v>35202</v>
      </c>
      <c r="AX23" s="12">
        <v>3600</v>
      </c>
    </row>
    <row r="24" spans="1:50" s="66" customFormat="1" ht="22.5" customHeight="1">
      <c r="A24" s="65">
        <v>5</v>
      </c>
      <c r="B24" s="66" t="s">
        <v>15</v>
      </c>
      <c r="C24" s="67">
        <v>32000</v>
      </c>
      <c r="D24" s="67">
        <v>32000</v>
      </c>
      <c r="E24" s="65">
        <v>5</v>
      </c>
      <c r="F24" s="66" t="s">
        <v>15</v>
      </c>
      <c r="G24" s="68"/>
      <c r="H24" s="69">
        <v>32000</v>
      </c>
      <c r="I24" s="65">
        <v>5</v>
      </c>
      <c r="J24" s="66" t="s">
        <v>15</v>
      </c>
      <c r="K24" s="26">
        <v>0</v>
      </c>
      <c r="L24" s="31">
        <v>32000</v>
      </c>
      <c r="M24" s="65">
        <v>5</v>
      </c>
      <c r="N24" s="66" t="s">
        <v>15</v>
      </c>
      <c r="O24" s="26">
        <v>0</v>
      </c>
      <c r="P24" s="31">
        <v>32000</v>
      </c>
      <c r="Q24" s="65">
        <v>5</v>
      </c>
      <c r="R24" s="66" t="s">
        <v>15</v>
      </c>
      <c r="S24" s="26">
        <v>0</v>
      </c>
      <c r="T24" s="31">
        <v>32000</v>
      </c>
      <c r="U24" s="65">
        <v>5</v>
      </c>
      <c r="V24" s="66" t="s">
        <v>15</v>
      </c>
      <c r="W24" s="26"/>
      <c r="X24" s="31">
        <f t="shared" si="26"/>
        <v>32000</v>
      </c>
      <c r="Y24" s="65">
        <v>5</v>
      </c>
      <c r="Z24" s="66" t="s">
        <v>15</v>
      </c>
      <c r="AA24" s="26">
        <v>0</v>
      </c>
      <c r="AB24" s="31">
        <f t="shared" si="27"/>
        <v>32000</v>
      </c>
      <c r="AC24" s="65">
        <v>5</v>
      </c>
      <c r="AD24" s="66" t="s">
        <v>15</v>
      </c>
      <c r="AE24" s="26">
        <v>0</v>
      </c>
      <c r="AF24" s="31">
        <f t="shared" si="28"/>
        <v>32000</v>
      </c>
      <c r="AG24" s="65">
        <v>5</v>
      </c>
      <c r="AH24" s="66" t="s">
        <v>15</v>
      </c>
      <c r="AI24" s="26"/>
      <c r="AJ24" s="31">
        <f t="shared" si="29"/>
        <v>32000</v>
      </c>
      <c r="AK24" s="65">
        <v>5</v>
      </c>
      <c r="AL24" s="66" t="s">
        <v>15</v>
      </c>
      <c r="AM24" s="26">
        <v>98400</v>
      </c>
      <c r="AN24" s="31">
        <f t="shared" si="30"/>
        <v>130400</v>
      </c>
      <c r="AO24" s="65">
        <v>5</v>
      </c>
      <c r="AP24" s="66" t="s">
        <v>15</v>
      </c>
      <c r="AQ24" s="26"/>
      <c r="AR24" s="31">
        <f t="shared" si="31"/>
        <v>130400</v>
      </c>
      <c r="AS24" s="65">
        <v>5</v>
      </c>
      <c r="AT24" s="66" t="s">
        <v>15</v>
      </c>
      <c r="AU24" s="26">
        <v>0</v>
      </c>
      <c r="AV24" s="31">
        <f t="shared" si="32"/>
        <v>130400</v>
      </c>
      <c r="AX24" s="66">
        <v>5428</v>
      </c>
    </row>
    <row r="25" spans="1:50" ht="22.5" customHeight="1">
      <c r="A25" s="63">
        <v>6</v>
      </c>
      <c r="B25" s="12" t="s">
        <v>16</v>
      </c>
      <c r="C25" s="25">
        <v>3292.88</v>
      </c>
      <c r="D25" s="32">
        <v>3292.88</v>
      </c>
      <c r="E25" s="63">
        <v>6</v>
      </c>
      <c r="F25" s="12" t="s">
        <v>16</v>
      </c>
      <c r="G25" s="23">
        <v>3635.29</v>
      </c>
      <c r="H25" s="24">
        <f t="shared" si="22"/>
        <v>6928.17</v>
      </c>
      <c r="I25" s="63">
        <v>6</v>
      </c>
      <c r="J25" s="12" t="s">
        <v>16</v>
      </c>
      <c r="K25" s="25">
        <v>335</v>
      </c>
      <c r="L25" s="30">
        <f t="shared" ref="L25" si="33">H25+K25</f>
        <v>7263.17</v>
      </c>
      <c r="M25" s="63">
        <v>6</v>
      </c>
      <c r="N25" s="12" t="s">
        <v>16</v>
      </c>
      <c r="O25" s="26">
        <v>6890.87</v>
      </c>
      <c r="P25" s="31">
        <f t="shared" ref="P25" si="34">L25+O25</f>
        <v>14154.04</v>
      </c>
      <c r="Q25" s="63">
        <v>6</v>
      </c>
      <c r="R25" s="12" t="s">
        <v>16</v>
      </c>
      <c r="S25" s="25">
        <v>4430.3999999999996</v>
      </c>
      <c r="T25" s="30">
        <f t="shared" ref="T25" si="35">P25+S25</f>
        <v>18584.440000000002</v>
      </c>
      <c r="U25" s="63">
        <v>6</v>
      </c>
      <c r="V25" s="12" t="s">
        <v>16</v>
      </c>
      <c r="W25" s="25">
        <v>4824.21</v>
      </c>
      <c r="X25" s="30">
        <f t="shared" ref="X25" si="36">T25+W25</f>
        <v>23408.65</v>
      </c>
      <c r="Y25" s="63">
        <v>6</v>
      </c>
      <c r="Z25" s="12" t="s">
        <v>16</v>
      </c>
      <c r="AA25" s="25"/>
      <c r="AB25" s="30">
        <f t="shared" ref="AB25" si="37">X25+AA25</f>
        <v>23408.65</v>
      </c>
      <c r="AC25" s="63">
        <v>6</v>
      </c>
      <c r="AD25" s="12" t="s">
        <v>16</v>
      </c>
      <c r="AE25" s="25">
        <v>9636.61</v>
      </c>
      <c r="AF25" s="30">
        <f t="shared" ref="AF25" si="38">AB25+AE25</f>
        <v>33045.26</v>
      </c>
      <c r="AG25" s="63">
        <v>6</v>
      </c>
      <c r="AH25" s="12" t="s">
        <v>16</v>
      </c>
      <c r="AI25" s="25">
        <v>4080.0199999999995</v>
      </c>
      <c r="AJ25" s="30">
        <f t="shared" si="29"/>
        <v>37125.279999999999</v>
      </c>
      <c r="AK25" s="63">
        <v>6</v>
      </c>
      <c r="AL25" s="12" t="s">
        <v>16</v>
      </c>
      <c r="AM25" s="25">
        <v>4181.8999999999996</v>
      </c>
      <c r="AN25" s="30">
        <f t="shared" si="30"/>
        <v>41307.18</v>
      </c>
      <c r="AO25" s="63">
        <v>6</v>
      </c>
      <c r="AP25" s="12" t="s">
        <v>16</v>
      </c>
      <c r="AQ25" s="25">
        <v>3358.67</v>
      </c>
      <c r="AR25" s="30">
        <f t="shared" si="31"/>
        <v>44665.85</v>
      </c>
      <c r="AS25" s="63">
        <v>6</v>
      </c>
      <c r="AT25" s="12" t="s">
        <v>16</v>
      </c>
      <c r="AU25" s="25"/>
      <c r="AV25" s="30">
        <f t="shared" si="32"/>
        <v>44665.85</v>
      </c>
      <c r="AX25" s="12">
        <v>376</v>
      </c>
    </row>
    <row r="26" spans="1:50" ht="22.5" customHeight="1">
      <c r="A26" s="63">
        <v>7</v>
      </c>
      <c r="B26" s="12" t="s">
        <v>17</v>
      </c>
      <c r="C26" s="25">
        <v>0</v>
      </c>
      <c r="D26" s="32" t="s">
        <v>30</v>
      </c>
      <c r="E26" s="63">
        <v>7</v>
      </c>
      <c r="F26" s="12" t="s">
        <v>17</v>
      </c>
      <c r="G26" s="23"/>
      <c r="H26" s="24">
        <v>0</v>
      </c>
      <c r="I26" s="63">
        <v>7</v>
      </c>
      <c r="J26" s="12" t="s">
        <v>17</v>
      </c>
      <c r="K26" s="25">
        <v>0</v>
      </c>
      <c r="L26" s="30">
        <v>0</v>
      </c>
      <c r="M26" s="63">
        <v>7</v>
      </c>
      <c r="N26" s="12" t="s">
        <v>17</v>
      </c>
      <c r="O26" s="26"/>
      <c r="P26" s="31" t="s">
        <v>41</v>
      </c>
      <c r="Q26" s="63">
        <v>7</v>
      </c>
      <c r="R26" s="12" t="s">
        <v>17</v>
      </c>
      <c r="S26" s="25"/>
      <c r="T26" s="30">
        <v>0</v>
      </c>
      <c r="U26" s="63">
        <v>7</v>
      </c>
      <c r="V26" s="12" t="s">
        <v>17</v>
      </c>
      <c r="W26" s="25"/>
      <c r="X26" s="30">
        <v>0</v>
      </c>
      <c r="Y26" s="63">
        <v>7</v>
      </c>
      <c r="Z26" s="12" t="s">
        <v>17</v>
      </c>
      <c r="AA26" s="25"/>
      <c r="AB26" s="30">
        <v>0</v>
      </c>
      <c r="AC26" s="63">
        <v>7</v>
      </c>
      <c r="AD26" s="12" t="s">
        <v>17</v>
      </c>
      <c r="AE26" s="25"/>
      <c r="AF26" s="30">
        <v>0</v>
      </c>
      <c r="AG26" s="63">
        <v>7</v>
      </c>
      <c r="AH26" s="12" t="s">
        <v>17</v>
      </c>
      <c r="AI26" s="25"/>
      <c r="AJ26" s="30">
        <v>0</v>
      </c>
      <c r="AK26" s="63">
        <v>7</v>
      </c>
      <c r="AL26" s="12" t="s">
        <v>17</v>
      </c>
      <c r="AM26" s="25">
        <v>0</v>
      </c>
      <c r="AN26" s="30">
        <v>0</v>
      </c>
      <c r="AO26" s="63">
        <v>7</v>
      </c>
      <c r="AP26" s="12" t="s">
        <v>17</v>
      </c>
      <c r="AQ26" s="25">
        <v>0</v>
      </c>
      <c r="AR26" s="30">
        <v>0</v>
      </c>
      <c r="AS26" s="63">
        <v>7</v>
      </c>
      <c r="AT26" s="12" t="s">
        <v>17</v>
      </c>
      <c r="AU26" s="25"/>
      <c r="AV26" s="30">
        <v>0</v>
      </c>
      <c r="AX26" s="12">
        <v>100000</v>
      </c>
    </row>
    <row r="27" spans="1:50" ht="22.5" customHeight="1">
      <c r="A27" s="63">
        <v>8</v>
      </c>
      <c r="B27" s="12" t="s">
        <v>18</v>
      </c>
      <c r="C27" s="25">
        <v>0</v>
      </c>
      <c r="D27" s="29">
        <v>0</v>
      </c>
      <c r="E27" s="63">
        <v>8</v>
      </c>
      <c r="F27" s="12" t="s">
        <v>18</v>
      </c>
      <c r="G27" s="23"/>
      <c r="H27" s="24">
        <f t="shared" si="22"/>
        <v>0</v>
      </c>
      <c r="I27" s="63">
        <v>8</v>
      </c>
      <c r="J27" s="12" t="s">
        <v>18</v>
      </c>
      <c r="K27" s="25">
        <v>0</v>
      </c>
      <c r="L27" s="30">
        <f t="shared" ref="L27:L28" si="39">H27+K27</f>
        <v>0</v>
      </c>
      <c r="M27" s="63">
        <v>8</v>
      </c>
      <c r="N27" s="12" t="s">
        <v>18</v>
      </c>
      <c r="O27" s="26"/>
      <c r="P27" s="31">
        <f t="shared" ref="P27:P28" si="40">L27+O27</f>
        <v>0</v>
      </c>
      <c r="Q27" s="63">
        <v>8</v>
      </c>
      <c r="R27" s="12" t="s">
        <v>18</v>
      </c>
      <c r="S27" s="25"/>
      <c r="T27" s="30">
        <f t="shared" ref="T27:T28" si="41">P27+S27</f>
        <v>0</v>
      </c>
      <c r="U27" s="63">
        <v>8</v>
      </c>
      <c r="V27" s="12" t="s">
        <v>44</v>
      </c>
      <c r="W27" s="25">
        <v>0</v>
      </c>
      <c r="X27" s="30">
        <f t="shared" ref="X27:X28" si="42">T27+W27</f>
        <v>0</v>
      </c>
      <c r="Y27" s="63">
        <v>8</v>
      </c>
      <c r="Z27" s="12" t="s">
        <v>44</v>
      </c>
      <c r="AA27" s="25"/>
      <c r="AB27" s="30">
        <f t="shared" ref="AB27:AB28" si="43">X27+AA27</f>
        <v>0</v>
      </c>
      <c r="AC27" s="63">
        <v>8</v>
      </c>
      <c r="AD27" s="12" t="s">
        <v>44</v>
      </c>
      <c r="AE27" s="25"/>
      <c r="AF27" s="30">
        <f t="shared" ref="AF27:AF28" si="44">AB27+AE27</f>
        <v>0</v>
      </c>
      <c r="AG27" s="63">
        <v>8</v>
      </c>
      <c r="AH27" s="12" t="s">
        <v>44</v>
      </c>
      <c r="AI27" s="25"/>
      <c r="AJ27" s="30">
        <f t="shared" ref="AJ27:AJ28" si="45">AF27+AI27</f>
        <v>0</v>
      </c>
      <c r="AK27" s="63">
        <v>8</v>
      </c>
      <c r="AL27" s="12" t="s">
        <v>44</v>
      </c>
      <c r="AM27" s="25">
        <v>0</v>
      </c>
      <c r="AN27" s="30">
        <f t="shared" ref="AN27:AN28" si="46">AJ27+AM27</f>
        <v>0</v>
      </c>
      <c r="AO27" s="63">
        <v>8</v>
      </c>
      <c r="AP27" s="12" t="s">
        <v>44</v>
      </c>
      <c r="AQ27" s="25">
        <v>19880</v>
      </c>
      <c r="AR27" s="30">
        <f t="shared" ref="AR27:AR28" si="47">AN27+AQ27</f>
        <v>19880</v>
      </c>
      <c r="AS27" s="63">
        <v>8</v>
      </c>
      <c r="AT27" s="12" t="s">
        <v>44</v>
      </c>
      <c r="AU27" s="25"/>
      <c r="AV27" s="30">
        <f t="shared" ref="AV27:AV28" si="48">AR27+AU27</f>
        <v>19880</v>
      </c>
      <c r="AX27" s="12">
        <v>15300</v>
      </c>
    </row>
    <row r="28" spans="1:50" ht="22.5" customHeight="1">
      <c r="A28" s="63">
        <v>9</v>
      </c>
      <c r="B28" s="12" t="s">
        <v>39</v>
      </c>
      <c r="C28" s="25">
        <v>0</v>
      </c>
      <c r="D28" s="29">
        <v>0</v>
      </c>
      <c r="E28" s="63">
        <v>9</v>
      </c>
      <c r="F28" s="12" t="s">
        <v>39</v>
      </c>
      <c r="G28" s="23"/>
      <c r="H28" s="24">
        <f t="shared" si="22"/>
        <v>0</v>
      </c>
      <c r="I28" s="63">
        <v>9</v>
      </c>
      <c r="J28" s="12" t="s">
        <v>39</v>
      </c>
      <c r="K28" s="25">
        <v>0</v>
      </c>
      <c r="L28" s="30">
        <f t="shared" si="39"/>
        <v>0</v>
      </c>
      <c r="M28" s="63">
        <v>9</v>
      </c>
      <c r="N28" s="12" t="s">
        <v>39</v>
      </c>
      <c r="O28" s="26"/>
      <c r="P28" s="31">
        <f t="shared" si="40"/>
        <v>0</v>
      </c>
      <c r="Q28" s="63">
        <v>9</v>
      </c>
      <c r="R28" s="12" t="s">
        <v>19</v>
      </c>
      <c r="S28" s="25">
        <v>0</v>
      </c>
      <c r="T28" s="30">
        <f t="shared" si="41"/>
        <v>0</v>
      </c>
      <c r="U28" s="63">
        <v>9</v>
      </c>
      <c r="V28" s="12" t="s">
        <v>19</v>
      </c>
      <c r="W28" s="25">
        <v>0</v>
      </c>
      <c r="X28" s="30">
        <f t="shared" si="42"/>
        <v>0</v>
      </c>
      <c r="Y28" s="63">
        <v>9</v>
      </c>
      <c r="Z28" s="12" t="s">
        <v>19</v>
      </c>
      <c r="AA28" s="25">
        <v>0</v>
      </c>
      <c r="AB28" s="30">
        <f t="shared" si="43"/>
        <v>0</v>
      </c>
      <c r="AC28" s="63">
        <v>9</v>
      </c>
      <c r="AD28" s="12" t="s">
        <v>19</v>
      </c>
      <c r="AE28" s="25">
        <v>0</v>
      </c>
      <c r="AF28" s="30">
        <f t="shared" si="44"/>
        <v>0</v>
      </c>
      <c r="AG28" s="63">
        <v>9</v>
      </c>
      <c r="AH28" s="12" t="s">
        <v>19</v>
      </c>
      <c r="AI28" s="25">
        <v>0</v>
      </c>
      <c r="AJ28" s="30">
        <f t="shared" si="45"/>
        <v>0</v>
      </c>
      <c r="AK28" s="63">
        <v>9</v>
      </c>
      <c r="AL28" s="12" t="s">
        <v>19</v>
      </c>
      <c r="AM28" s="25">
        <v>0</v>
      </c>
      <c r="AN28" s="30">
        <f t="shared" si="46"/>
        <v>0</v>
      </c>
      <c r="AO28" s="63">
        <v>9</v>
      </c>
      <c r="AP28" s="12" t="s">
        <v>64</v>
      </c>
      <c r="AQ28" s="25">
        <v>50000</v>
      </c>
      <c r="AR28" s="30">
        <f t="shared" si="47"/>
        <v>50000</v>
      </c>
      <c r="AS28" s="63">
        <v>9</v>
      </c>
      <c r="AT28" s="12" t="s">
        <v>19</v>
      </c>
      <c r="AU28" s="25">
        <v>0</v>
      </c>
      <c r="AV28" s="30">
        <f t="shared" si="48"/>
        <v>50000</v>
      </c>
      <c r="AX28" s="12">
        <v>28000</v>
      </c>
    </row>
    <row r="29" spans="1:50" ht="22.5" customHeight="1">
      <c r="A29" s="47"/>
      <c r="B29" s="48" t="s">
        <v>20</v>
      </c>
      <c r="C29" s="70">
        <f>SUM(C20:C28)</f>
        <v>70042.880000000005</v>
      </c>
      <c r="D29" s="70">
        <f>SUM(D20:D28)</f>
        <v>70042.880000000005</v>
      </c>
      <c r="E29" s="47"/>
      <c r="F29" s="48" t="s">
        <v>20</v>
      </c>
      <c r="G29" s="71">
        <f>SUM(G20:G28)</f>
        <v>33660.29</v>
      </c>
      <c r="H29" s="71">
        <f>SUM(H20:H28)</f>
        <v>103703.17</v>
      </c>
      <c r="I29" s="47"/>
      <c r="J29" s="48" t="s">
        <v>20</v>
      </c>
      <c r="K29" s="51">
        <f>SUM(K20:K28)</f>
        <v>30485</v>
      </c>
      <c r="L29" s="72">
        <f>SUM(L20:L28)</f>
        <v>134188.17000000001</v>
      </c>
      <c r="M29" s="47"/>
      <c r="N29" s="48" t="s">
        <v>20</v>
      </c>
      <c r="O29" s="53">
        <f>SUM(O20:O28)</f>
        <v>66701.87</v>
      </c>
      <c r="P29" s="73">
        <f>SUM(P21:P28)</f>
        <v>200890.04</v>
      </c>
      <c r="Q29" s="47"/>
      <c r="R29" s="48" t="s">
        <v>20</v>
      </c>
      <c r="S29" s="51">
        <f>SUM(S20:S28)</f>
        <v>66147.399999999994</v>
      </c>
      <c r="T29" s="72">
        <f>SUM(T20:T28)</f>
        <v>267037.44</v>
      </c>
      <c r="U29" s="47"/>
      <c r="V29" s="48" t="s">
        <v>20</v>
      </c>
      <c r="W29" s="51">
        <f>SUM(W20:W28)</f>
        <v>34439.21</v>
      </c>
      <c r="X29" s="72">
        <f>SUM(X20:X28)</f>
        <v>301476.65000000002</v>
      </c>
      <c r="Y29" s="47"/>
      <c r="Z29" s="48" t="s">
        <v>20</v>
      </c>
      <c r="AA29" s="51">
        <f>SUM(AA20:AA28)</f>
        <v>35825</v>
      </c>
      <c r="AB29" s="74">
        <f>SUM(AB20:AB28)</f>
        <v>337301.65</v>
      </c>
      <c r="AC29" s="47"/>
      <c r="AD29" s="48" t="s">
        <v>20</v>
      </c>
      <c r="AE29" s="51">
        <f>SUM(AE20:AE28)</f>
        <v>56823.61</v>
      </c>
      <c r="AF29" s="72">
        <f>SUM(AF20:AF28)</f>
        <v>394125.26</v>
      </c>
      <c r="AG29" s="47"/>
      <c r="AH29" s="48" t="s">
        <v>20</v>
      </c>
      <c r="AI29" s="51">
        <f>SUM(AI20:AI28)</f>
        <v>54905.02</v>
      </c>
      <c r="AJ29" s="72">
        <f>SUM(AJ20:AJ28)</f>
        <v>449030.28</v>
      </c>
      <c r="AK29" s="47"/>
      <c r="AL29" s="48" t="s">
        <v>20</v>
      </c>
      <c r="AM29" s="51">
        <f>SUM(AM20:AM28)</f>
        <v>150881.9</v>
      </c>
      <c r="AN29" s="51">
        <f>SUM(AN20:AN28)</f>
        <v>599912.18000000005</v>
      </c>
      <c r="AO29" s="47"/>
      <c r="AP29" s="48" t="s">
        <v>20</v>
      </c>
      <c r="AQ29" s="51">
        <f>SUM(AQ21:AQ28)</f>
        <v>161338.66999999998</v>
      </c>
      <c r="AR29" s="72">
        <f>SUM(AR20:AR28)</f>
        <v>761250.85</v>
      </c>
      <c r="AS29" s="47"/>
      <c r="AT29" s="48" t="s">
        <v>20</v>
      </c>
      <c r="AU29" s="51">
        <f>SUM(AU20:AU28)</f>
        <v>0</v>
      </c>
      <c r="AV29" s="72">
        <f>SUM(AV20:AV28)</f>
        <v>761250.85</v>
      </c>
      <c r="AX29" s="12">
        <v>360</v>
      </c>
    </row>
    <row r="30" spans="1:50" ht="22.5" customHeight="1">
      <c r="A30" s="75">
        <v>3</v>
      </c>
      <c r="B30" s="76" t="s">
        <v>22</v>
      </c>
      <c r="C30" s="77">
        <f>C18-C29</f>
        <v>-70042.880000000005</v>
      </c>
      <c r="D30" s="77">
        <f>D18-D29</f>
        <v>-70042.880000000005</v>
      </c>
      <c r="E30" s="75">
        <v>3</v>
      </c>
      <c r="F30" s="76" t="s">
        <v>22</v>
      </c>
      <c r="G30" s="57">
        <f>G18-G29</f>
        <v>-32044.79</v>
      </c>
      <c r="H30" s="57">
        <f>H18-H29</f>
        <v>-102087.67</v>
      </c>
      <c r="I30" s="75">
        <v>3</v>
      </c>
      <c r="J30" s="76" t="s">
        <v>22</v>
      </c>
      <c r="K30" s="59">
        <f>K18-K29</f>
        <v>63599.14</v>
      </c>
      <c r="L30" s="77">
        <f>L18-L29</f>
        <v>-38488.530000000013</v>
      </c>
      <c r="M30" s="75">
        <v>3</v>
      </c>
      <c r="N30" s="76" t="s">
        <v>22</v>
      </c>
      <c r="O30" s="61">
        <f>O18-O29</f>
        <v>-66626.53</v>
      </c>
      <c r="P30" s="78">
        <f>P18-P29</f>
        <v>-105115.06000000001</v>
      </c>
      <c r="Q30" s="75">
        <v>3</v>
      </c>
      <c r="R30" s="60" t="s">
        <v>22</v>
      </c>
      <c r="S30" s="79">
        <f>S18-S29</f>
        <v>22072.600000000006</v>
      </c>
      <c r="T30" s="77">
        <f>T18-T29</f>
        <v>-83042.460000000021</v>
      </c>
      <c r="U30" s="75">
        <v>3</v>
      </c>
      <c r="V30" s="76" t="s">
        <v>22</v>
      </c>
      <c r="W30" s="59">
        <f>W18-W29</f>
        <v>-33133.06</v>
      </c>
      <c r="X30" s="77">
        <f>X18-X29</f>
        <v>-116175.52000000005</v>
      </c>
      <c r="Y30" s="75">
        <v>3</v>
      </c>
      <c r="Z30" s="80" t="s">
        <v>22</v>
      </c>
      <c r="AA30" s="79">
        <f>AA18-AA29</f>
        <v>-35725</v>
      </c>
      <c r="AB30" s="77">
        <f>AB18-AB29</f>
        <v>-151900.52000000005</v>
      </c>
      <c r="AC30" s="75">
        <v>3</v>
      </c>
      <c r="AD30" s="60" t="s">
        <v>22</v>
      </c>
      <c r="AE30" s="79">
        <f>AE18-AE29</f>
        <v>218712.39</v>
      </c>
      <c r="AF30" s="77">
        <f>AF18-AF29</f>
        <v>66811.87</v>
      </c>
      <c r="AG30" s="75">
        <v>3</v>
      </c>
      <c r="AH30" s="60" t="s">
        <v>22</v>
      </c>
      <c r="AI30" s="79">
        <f>AI18-AI29</f>
        <v>-34952.019999999997</v>
      </c>
      <c r="AJ30" s="77">
        <f>AJ18-AJ29</f>
        <v>31859.849999999977</v>
      </c>
      <c r="AK30" s="75">
        <v>3</v>
      </c>
      <c r="AL30" s="60" t="s">
        <v>22</v>
      </c>
      <c r="AM30" s="79">
        <f>AM18-AM29</f>
        <v>85033.959999999992</v>
      </c>
      <c r="AN30" s="77">
        <f>AN18-AN29</f>
        <v>116893.80999999994</v>
      </c>
      <c r="AO30" s="75">
        <v>3</v>
      </c>
      <c r="AP30" s="60" t="s">
        <v>22</v>
      </c>
      <c r="AQ30" s="79">
        <f>AQ18-AQ29</f>
        <v>-142858.46999999997</v>
      </c>
      <c r="AR30" s="77">
        <f>AR18-AR29</f>
        <v>-25964.660000000033</v>
      </c>
      <c r="AS30" s="75">
        <v>3</v>
      </c>
      <c r="AT30" s="60" t="s">
        <v>22</v>
      </c>
      <c r="AU30" s="79">
        <f>AU18-AU29</f>
        <v>0</v>
      </c>
      <c r="AV30" s="77">
        <f>AV18-AV29</f>
        <v>-25964.660000000033</v>
      </c>
      <c r="AX30" s="12">
        <v>848</v>
      </c>
    </row>
    <row r="31" spans="1:50" ht="22.5" customHeight="1">
      <c r="A31" s="63">
        <v>4</v>
      </c>
      <c r="B31" s="12" t="s">
        <v>23</v>
      </c>
      <c r="C31" s="81">
        <v>193173.15</v>
      </c>
      <c r="D31" s="24">
        <v>193173.15</v>
      </c>
      <c r="E31" s="63">
        <v>4</v>
      </c>
      <c r="F31" s="12" t="s">
        <v>23</v>
      </c>
      <c r="G31" s="23">
        <f>C32</f>
        <v>123130.26999999999</v>
      </c>
      <c r="H31" s="24">
        <f>D31</f>
        <v>193173.15</v>
      </c>
      <c r="I31" s="63">
        <v>4</v>
      </c>
      <c r="J31" s="12" t="s">
        <v>23</v>
      </c>
      <c r="K31" s="25">
        <f>G32</f>
        <v>91085.479999999981</v>
      </c>
      <c r="L31" s="24">
        <v>193173.15</v>
      </c>
      <c r="M31" s="63">
        <v>4</v>
      </c>
      <c r="N31" s="12" t="s">
        <v>23</v>
      </c>
      <c r="O31" s="26">
        <f>K32</f>
        <v>154684.62</v>
      </c>
      <c r="P31" s="69">
        <f>L31</f>
        <v>193173.15</v>
      </c>
      <c r="Q31" s="63">
        <v>4</v>
      </c>
      <c r="R31" s="22" t="s">
        <v>23</v>
      </c>
      <c r="S31" s="82">
        <f>O32</f>
        <v>88058.09</v>
      </c>
      <c r="T31" s="24">
        <f>P31</f>
        <v>193173.15</v>
      </c>
      <c r="U31" s="63">
        <v>4</v>
      </c>
      <c r="V31" s="12" t="s">
        <v>23</v>
      </c>
      <c r="W31" s="25">
        <f>S32</f>
        <v>110130.69</v>
      </c>
      <c r="X31" s="24">
        <f>T31</f>
        <v>193173.15</v>
      </c>
      <c r="Y31" s="63">
        <v>4</v>
      </c>
      <c r="Z31" s="21" t="s">
        <v>23</v>
      </c>
      <c r="AA31" s="82">
        <f>W32</f>
        <v>76997.63</v>
      </c>
      <c r="AB31" s="24">
        <f>X31</f>
        <v>193173.15</v>
      </c>
      <c r="AC31" s="63">
        <v>4</v>
      </c>
      <c r="AD31" s="22" t="s">
        <v>23</v>
      </c>
      <c r="AE31" s="82">
        <f>AA32</f>
        <v>41272.630000000005</v>
      </c>
      <c r="AF31" s="24">
        <f>AB31</f>
        <v>193173.15</v>
      </c>
      <c r="AG31" s="63">
        <v>4</v>
      </c>
      <c r="AH31" s="22" t="s">
        <v>23</v>
      </c>
      <c r="AI31" s="82">
        <f>AE32</f>
        <v>259985.02000000002</v>
      </c>
      <c r="AJ31" s="24">
        <f>AF31</f>
        <v>193173.15</v>
      </c>
      <c r="AK31" s="63">
        <v>4</v>
      </c>
      <c r="AL31" s="22" t="s">
        <v>23</v>
      </c>
      <c r="AM31" s="82">
        <f>AI32</f>
        <v>225033.00000000003</v>
      </c>
      <c r="AN31" s="24">
        <f>AJ31</f>
        <v>193173.15</v>
      </c>
      <c r="AO31" s="63">
        <v>4</v>
      </c>
      <c r="AP31" s="22" t="s">
        <v>23</v>
      </c>
      <c r="AQ31" s="82">
        <f>AM32</f>
        <v>310066.96000000002</v>
      </c>
      <c r="AR31" s="24">
        <f>AN31</f>
        <v>193173.15</v>
      </c>
      <c r="AS31" s="63">
        <v>4</v>
      </c>
      <c r="AT31" s="22" t="s">
        <v>23</v>
      </c>
      <c r="AU31" s="82">
        <f>AQ32</f>
        <v>167208.49000000005</v>
      </c>
      <c r="AV31" s="24">
        <f>AR31</f>
        <v>193173.15</v>
      </c>
      <c r="AX31" s="12">
        <v>2320</v>
      </c>
    </row>
    <row r="32" spans="1:50" ht="22.5" customHeight="1">
      <c r="A32" s="83">
        <v>5</v>
      </c>
      <c r="B32" s="84" t="s">
        <v>24</v>
      </c>
      <c r="C32" s="46">
        <f>C31+C30</f>
        <v>123130.26999999999</v>
      </c>
      <c r="D32" s="46">
        <f>D31+D30</f>
        <v>123130.26999999999</v>
      </c>
      <c r="E32" s="83">
        <v>5</v>
      </c>
      <c r="F32" s="84" t="s">
        <v>24</v>
      </c>
      <c r="G32" s="85">
        <f>G30+G31</f>
        <v>91085.479999999981</v>
      </c>
      <c r="H32" s="85">
        <f>H30+H31</f>
        <v>91085.48</v>
      </c>
      <c r="I32" s="83">
        <v>5</v>
      </c>
      <c r="J32" s="84" t="s">
        <v>24</v>
      </c>
      <c r="K32" s="86">
        <f>K30+K31</f>
        <v>154684.62</v>
      </c>
      <c r="L32" s="87">
        <f>L30+L31</f>
        <v>154684.62</v>
      </c>
      <c r="M32" s="83">
        <v>5</v>
      </c>
      <c r="N32" s="84" t="s">
        <v>24</v>
      </c>
      <c r="O32" s="88">
        <f>O30+O31</f>
        <v>88058.09</v>
      </c>
      <c r="P32" s="89">
        <f>P30+P31</f>
        <v>88058.089999999982</v>
      </c>
      <c r="Q32" s="83">
        <v>5</v>
      </c>
      <c r="R32" s="90" t="s">
        <v>24</v>
      </c>
      <c r="S32" s="87">
        <f>S30+S31</f>
        <v>110130.69</v>
      </c>
      <c r="T32" s="87">
        <f>T30+T31</f>
        <v>110130.68999999997</v>
      </c>
      <c r="U32" s="83">
        <v>5</v>
      </c>
      <c r="V32" s="84" t="s">
        <v>24</v>
      </c>
      <c r="W32" s="46">
        <f>W30+W31</f>
        <v>76997.63</v>
      </c>
      <c r="X32" s="87">
        <f>X30+X31</f>
        <v>76997.629999999946</v>
      </c>
      <c r="Y32" s="83">
        <v>5</v>
      </c>
      <c r="Z32" s="91" t="s">
        <v>24</v>
      </c>
      <c r="AA32" s="87">
        <f>AA30+AA31</f>
        <v>41272.630000000005</v>
      </c>
      <c r="AB32" s="87">
        <f>AB30+AB31</f>
        <v>41272.629999999946</v>
      </c>
      <c r="AC32" s="83">
        <v>5</v>
      </c>
      <c r="AD32" s="90" t="s">
        <v>24</v>
      </c>
      <c r="AE32" s="87">
        <f>AE30+AE31</f>
        <v>259985.02000000002</v>
      </c>
      <c r="AF32" s="87">
        <f>AF30+AF31</f>
        <v>259985.02</v>
      </c>
      <c r="AG32" s="83">
        <v>5</v>
      </c>
      <c r="AH32" s="90" t="s">
        <v>24</v>
      </c>
      <c r="AI32" s="87">
        <f>AI30+AI31</f>
        <v>225033.00000000003</v>
      </c>
      <c r="AJ32" s="87">
        <f>AJ30+AJ31</f>
        <v>225032.99999999997</v>
      </c>
      <c r="AK32" s="83">
        <v>5</v>
      </c>
      <c r="AL32" s="90" t="s">
        <v>24</v>
      </c>
      <c r="AM32" s="87">
        <f>AM30+AM31</f>
        <v>310066.96000000002</v>
      </c>
      <c r="AN32" s="87">
        <f>AN30+AN31</f>
        <v>310066.95999999996</v>
      </c>
      <c r="AO32" s="83">
        <v>5</v>
      </c>
      <c r="AP32" s="90" t="s">
        <v>24</v>
      </c>
      <c r="AQ32" s="87">
        <f>AQ30+AQ31</f>
        <v>167208.49000000005</v>
      </c>
      <c r="AR32" s="87">
        <f>AR30+AR31</f>
        <v>167208.48999999996</v>
      </c>
      <c r="AS32" s="83">
        <v>5</v>
      </c>
      <c r="AT32" s="90" t="s">
        <v>24</v>
      </c>
      <c r="AU32" s="87">
        <f>AU30+AU31</f>
        <v>167208.49000000005</v>
      </c>
      <c r="AV32" s="87">
        <f>AV30+AV31</f>
        <v>167208.48999999996</v>
      </c>
      <c r="AX32" s="12">
        <v>3890</v>
      </c>
    </row>
    <row r="33" spans="2:50" ht="22.5" customHeight="1">
      <c r="B33" s="12" t="s">
        <v>55</v>
      </c>
      <c r="F33" s="12" t="s">
        <v>54</v>
      </c>
      <c r="J33" s="12" t="s">
        <v>56</v>
      </c>
      <c r="N33" s="12" t="s">
        <v>55</v>
      </c>
      <c r="R33" s="12" t="s">
        <v>55</v>
      </c>
      <c r="V33" s="12" t="s">
        <v>55</v>
      </c>
      <c r="Z33" s="12" t="s">
        <v>55</v>
      </c>
      <c r="AD33" s="12" t="s">
        <v>55</v>
      </c>
      <c r="AH33" s="12" t="s">
        <v>55</v>
      </c>
      <c r="AL33" s="12" t="s">
        <v>55</v>
      </c>
      <c r="AP33" s="12" t="s">
        <v>55</v>
      </c>
      <c r="AT33" s="12" t="s">
        <v>55</v>
      </c>
      <c r="AX33" s="12">
        <v>12000</v>
      </c>
    </row>
    <row r="34" spans="2:50" ht="22.5" customHeight="1">
      <c r="B34" s="12" t="s">
        <v>25</v>
      </c>
      <c r="D34" s="12" t="s">
        <v>41</v>
      </c>
      <c r="F34" s="12" t="s">
        <v>25</v>
      </c>
      <c r="J34" s="12" t="s">
        <v>25</v>
      </c>
      <c r="L34" s="95"/>
      <c r="N34" s="12" t="s">
        <v>25</v>
      </c>
      <c r="R34" s="12" t="s">
        <v>25</v>
      </c>
      <c r="V34" s="12" t="s">
        <v>25</v>
      </c>
      <c r="Z34" s="12" t="s">
        <v>25</v>
      </c>
      <c r="AD34" s="12" t="s">
        <v>25</v>
      </c>
      <c r="AH34" s="12" t="s">
        <v>25</v>
      </c>
      <c r="AL34" s="12" t="s">
        <v>25</v>
      </c>
      <c r="AP34" s="12" t="s">
        <v>25</v>
      </c>
      <c r="AT34" s="12" t="s">
        <v>25</v>
      </c>
      <c r="AX34" s="12">
        <v>4950</v>
      </c>
    </row>
    <row r="35" spans="2:50" s="96" customFormat="1" ht="22.5" customHeight="1">
      <c r="B35" s="96" t="s">
        <v>26</v>
      </c>
      <c r="F35" s="96" t="s">
        <v>35</v>
      </c>
      <c r="G35" s="97"/>
      <c r="H35" s="97"/>
      <c r="J35" s="96" t="s">
        <v>35</v>
      </c>
      <c r="K35" s="98"/>
      <c r="N35" s="96" t="s">
        <v>35</v>
      </c>
      <c r="O35" s="99"/>
      <c r="P35" s="100"/>
      <c r="R35" s="96" t="s">
        <v>35</v>
      </c>
      <c r="S35" s="98"/>
      <c r="V35" s="96" t="s">
        <v>35</v>
      </c>
      <c r="W35" s="98"/>
      <c r="Z35" s="96" t="s">
        <v>35</v>
      </c>
      <c r="AA35" s="98"/>
      <c r="AD35" s="96" t="s">
        <v>35</v>
      </c>
      <c r="AE35" s="98"/>
      <c r="AH35" s="96" t="s">
        <v>35</v>
      </c>
      <c r="AI35" s="98"/>
      <c r="AL35" s="96" t="s">
        <v>35</v>
      </c>
      <c r="AM35" s="98"/>
      <c r="AP35" s="96" t="s">
        <v>35</v>
      </c>
      <c r="AQ35" s="98"/>
      <c r="AT35" s="96" t="s">
        <v>35</v>
      </c>
      <c r="AU35" s="98"/>
      <c r="AX35" s="96">
        <v>12780</v>
      </c>
    </row>
    <row r="36" spans="2:50" ht="22.5" customHeight="1">
      <c r="B36" s="101" t="s">
        <v>33</v>
      </c>
      <c r="C36" s="101" t="s">
        <v>34</v>
      </c>
      <c r="F36" s="101" t="s">
        <v>33</v>
      </c>
      <c r="G36" s="102" t="s">
        <v>34</v>
      </c>
      <c r="J36" s="101" t="s">
        <v>33</v>
      </c>
      <c r="K36" s="103" t="s">
        <v>34</v>
      </c>
      <c r="N36" s="101" t="s">
        <v>33</v>
      </c>
      <c r="O36" s="104" t="s">
        <v>34</v>
      </c>
      <c r="R36" s="101" t="s">
        <v>33</v>
      </c>
      <c r="S36" s="103" t="s">
        <v>34</v>
      </c>
      <c r="V36" s="101" t="s">
        <v>33</v>
      </c>
      <c r="W36" s="103" t="s">
        <v>34</v>
      </c>
      <c r="Z36" s="101" t="s">
        <v>33</v>
      </c>
      <c r="AA36" s="103" t="s">
        <v>34</v>
      </c>
      <c r="AD36" s="101" t="s">
        <v>33</v>
      </c>
      <c r="AE36" s="103" t="s">
        <v>34</v>
      </c>
      <c r="AH36" s="101" t="s">
        <v>33</v>
      </c>
      <c r="AI36" s="103" t="s">
        <v>34</v>
      </c>
      <c r="AL36" s="101" t="s">
        <v>33</v>
      </c>
      <c r="AM36" s="103" t="s">
        <v>34</v>
      </c>
      <c r="AP36" s="101" t="s">
        <v>33</v>
      </c>
      <c r="AQ36" s="103" t="s">
        <v>34</v>
      </c>
      <c r="AT36" s="101" t="s">
        <v>33</v>
      </c>
      <c r="AU36" s="103" t="s">
        <v>34</v>
      </c>
      <c r="AX36" s="12">
        <f>SUM(AX21:AX35)</f>
        <v>202852</v>
      </c>
    </row>
    <row r="37" spans="2:50" ht="22.5" customHeight="1">
      <c r="B37" s="105"/>
      <c r="F37" s="105"/>
      <c r="J37" s="105"/>
      <c r="N37" s="105"/>
      <c r="R37" s="105"/>
      <c r="V37" s="105"/>
      <c r="Z37" s="101"/>
      <c r="AA37" s="103"/>
      <c r="AD37" s="101"/>
      <c r="AE37" s="103"/>
      <c r="AH37" s="101"/>
      <c r="AI37" s="103"/>
      <c r="AL37" s="101"/>
      <c r="AM37" s="103"/>
      <c r="AP37" s="101"/>
      <c r="AQ37" s="103"/>
      <c r="AT37" s="101"/>
      <c r="AU37" s="103"/>
    </row>
    <row r="40" spans="2:50" ht="22.5" customHeight="1">
      <c r="AH40" s="12" t="s">
        <v>41</v>
      </c>
    </row>
  </sheetData>
  <mergeCells count="36">
    <mergeCell ref="AC3:AD4"/>
    <mergeCell ref="Q1:T1"/>
    <mergeCell ref="Q2:T2"/>
    <mergeCell ref="Q3:R4"/>
    <mergeCell ref="Y1:AB1"/>
    <mergeCell ref="A3:B4"/>
    <mergeCell ref="A1:D1"/>
    <mergeCell ref="A2:D2"/>
    <mergeCell ref="E1:H1"/>
    <mergeCell ref="E2:H2"/>
    <mergeCell ref="E3:F4"/>
    <mergeCell ref="AG1:AJ1"/>
    <mergeCell ref="AG2:AJ2"/>
    <mergeCell ref="AG3:AH4"/>
    <mergeCell ref="I1:L1"/>
    <mergeCell ref="I2:L2"/>
    <mergeCell ref="I3:J4"/>
    <mergeCell ref="M1:P1"/>
    <mergeCell ref="M2:P2"/>
    <mergeCell ref="M3:N4"/>
    <mergeCell ref="Y2:AB2"/>
    <mergeCell ref="Y3:Z4"/>
    <mergeCell ref="U1:X1"/>
    <mergeCell ref="U2:X2"/>
    <mergeCell ref="U3:V4"/>
    <mergeCell ref="AC1:AF1"/>
    <mergeCell ref="AC2:AF2"/>
    <mergeCell ref="AS1:AV1"/>
    <mergeCell ref="AS2:AV2"/>
    <mergeCell ref="AS3:AT4"/>
    <mergeCell ref="AK1:AN1"/>
    <mergeCell ref="AK2:AN2"/>
    <mergeCell ref="AK3:AL4"/>
    <mergeCell ref="AO1:AR1"/>
    <mergeCell ref="AO2:AR2"/>
    <mergeCell ref="AO3:AP4"/>
  </mergeCells>
  <pageMargins left="0.59055118110236227" right="0.59055118110236227" top="0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E1"/>
  <sheetViews>
    <sheetView workbookViewId="0">
      <selection activeCell="O22" sqref="O22"/>
    </sheetView>
  </sheetViews>
  <sheetFormatPr defaultColWidth="9" defaultRowHeight="21"/>
  <cols>
    <col min="1" max="3" width="9" style="1"/>
    <col min="4" max="5" width="9" style="3"/>
    <col min="6" max="16384" width="9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0" sqref="D10:D11"/>
    </sheetView>
  </sheetViews>
  <sheetFormatPr defaultColWidth="9" defaultRowHeight="18"/>
  <cols>
    <col min="1" max="1" width="12.88671875" style="2" customWidth="1"/>
    <col min="2" max="2" width="9" style="2"/>
    <col min="3" max="3" width="14.6640625" style="2" customWidth="1"/>
    <col min="4" max="4" width="9" style="2"/>
    <col min="5" max="5" width="14.88671875" style="2" customWidth="1"/>
    <col min="6" max="6" width="9" style="2"/>
    <col min="7" max="8" width="14" style="2" customWidth="1"/>
    <col min="9" max="9" width="17.21875" style="2" customWidth="1"/>
    <col min="10" max="16384" width="9" style="2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Advice NJ348WA</cp:lastModifiedBy>
  <cp:lastPrinted>2025-08-26T04:36:43Z</cp:lastPrinted>
  <dcterms:created xsi:type="dcterms:W3CDTF">2019-10-28T07:09:38Z</dcterms:created>
  <dcterms:modified xsi:type="dcterms:W3CDTF">2025-09-01T03:06:09Z</dcterms:modified>
</cp:coreProperties>
</file>